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47" activeTab="2"/>
  </bookViews>
  <sheets>
    <sheet name="附件1" sheetId="4" r:id="rId1"/>
    <sheet name="附件2" sheetId="3" r:id="rId2"/>
    <sheet name="附件3" sheetId="8" r:id="rId3"/>
    <sheet name="附件4" sheetId="9" r:id="rId4"/>
  </sheets>
  <definedNames>
    <definedName name="_xlnm._FilterDatabase" localSheetId="2" hidden="1">附件3!$A$6:$Y$136</definedName>
    <definedName name="_xlnm.Print_Titles" localSheetId="1">附件2!$2:$5</definedName>
    <definedName name="_xlnm.Print_Area" localSheetId="1">附件2!$A$1:$K$40</definedName>
    <definedName name="_xlnm.Print_Titles" localSheetId="2">附件3!$4:$6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<sst xmlns="http://schemas.openxmlformats.org/spreadsheetml/2006/main" count="1215" uniqueCount="500">
  <si>
    <t>附表1</t>
  </si>
  <si>
    <r>
      <rPr>
        <b/>
        <u/>
        <sz val="20"/>
        <rFont val="方正小标宋简体"/>
        <charset val="134"/>
      </rPr>
      <t>迪庆</t>
    </r>
    <r>
      <rPr>
        <b/>
        <sz val="20"/>
        <rFont val="方正小标宋简体"/>
        <charset val="134"/>
      </rPr>
      <t>州</t>
    </r>
    <r>
      <rPr>
        <b/>
        <u/>
        <sz val="20"/>
        <rFont val="方正小标宋简体"/>
        <charset val="134"/>
      </rPr>
      <t>维西</t>
    </r>
    <r>
      <rPr>
        <b/>
        <sz val="20"/>
        <rFont val="方正小标宋简体"/>
        <charset val="134"/>
      </rPr>
      <t>县财政涉农资金整合方案基本情况表</t>
    </r>
  </si>
  <si>
    <t>项目</t>
  </si>
  <si>
    <t>单位</t>
  </si>
  <si>
    <t>数量</t>
  </si>
  <si>
    <t>一、基本情况</t>
  </si>
  <si>
    <t>—</t>
  </si>
  <si>
    <t>乡镇数</t>
  </si>
  <si>
    <t>个</t>
  </si>
  <si>
    <t>行政村数</t>
  </si>
  <si>
    <t>总户数</t>
  </si>
  <si>
    <t>户</t>
  </si>
  <si>
    <t xml:space="preserve">   其中：乡村户籍户数</t>
  </si>
  <si>
    <t>总人口数</t>
  </si>
  <si>
    <t>人</t>
  </si>
  <si>
    <t xml:space="preserve">   其中：乡村户籍人口</t>
  </si>
  <si>
    <t>农村居民人均可支配收入</t>
  </si>
  <si>
    <t>元</t>
  </si>
  <si>
    <t>上年度财政总收入</t>
  </si>
  <si>
    <t>万元</t>
  </si>
  <si>
    <t xml:space="preserve">    其中：整合财政涉农资金范围预算收入</t>
  </si>
  <si>
    <t>上年度地方财政支出</t>
  </si>
  <si>
    <t xml:space="preserve">    其中：农林水支出</t>
  </si>
  <si>
    <t>上年度实际整合财政涉农资金</t>
  </si>
  <si>
    <t>附表2</t>
  </si>
  <si>
    <r>
      <rPr>
        <b/>
        <u/>
        <sz val="20"/>
        <color rgb="FF000000"/>
        <rFont val="方正小标宋简体"/>
        <charset val="134"/>
      </rPr>
      <t>维西</t>
    </r>
    <r>
      <rPr>
        <b/>
        <sz val="20"/>
        <color rgb="FF000000"/>
        <rFont val="方正小标宋简体"/>
        <charset val="134"/>
      </rPr>
      <t>县统筹整合财政涉农资金来源情况表</t>
    </r>
  </si>
  <si>
    <t xml:space="preserve"> 单位：万元</t>
  </si>
  <si>
    <t>序号</t>
  </si>
  <si>
    <t>统筹整合财政涉农资金名称</t>
  </si>
  <si>
    <t>上年度涉农资金投入规模</t>
  </si>
  <si>
    <t>本年度涉农资金投入规模</t>
  </si>
  <si>
    <t>收到总规模</t>
  </si>
  <si>
    <t>其中实际纳入整合使用金额</t>
  </si>
  <si>
    <t>年初预计收到涉农资金总规模</t>
  </si>
  <si>
    <t>年初方案规模</t>
  </si>
  <si>
    <t>调整方案规模</t>
  </si>
  <si>
    <t>补充方案规模</t>
  </si>
  <si>
    <t>合计</t>
  </si>
  <si>
    <t>一</t>
  </si>
  <si>
    <t>中央财政合计</t>
  </si>
  <si>
    <t>中央财政专项扶贫资金</t>
  </si>
  <si>
    <t>水利发展资金</t>
  </si>
  <si>
    <t>农业生产发展资金（不含耕地地力保护补贴、农机购置补贴、支持适度规模经营、有机肥替代、农机深耕深松、良种良法部分、产业乡村强县示范行动、现代农业产业园）</t>
  </si>
  <si>
    <t>林业改革发展资金(不含森林资源管护和相关试点资金)</t>
  </si>
  <si>
    <t>农田建设补助资金</t>
  </si>
  <si>
    <t>农村综合改革转移支付</t>
  </si>
  <si>
    <t>林业生态保护恢复资金（草原生态修复治理补助资金部分）</t>
  </si>
  <si>
    <t>农村环境整治资金</t>
  </si>
  <si>
    <t>车辆购置税收入补助地方用于一般公路建设项目资金（支持农村公路部分）</t>
  </si>
  <si>
    <t>农村危房改造补助资金</t>
  </si>
  <si>
    <t>中央专项彩票公益金支持扶贫资金</t>
  </si>
  <si>
    <t>产粮大县奖励资金</t>
  </si>
  <si>
    <t>生猪（牛羊）调出大县奖励资金（省级统筹部分）</t>
  </si>
  <si>
    <t>农业资源及生态保护补助资金（对农民的直接补贴除外）</t>
  </si>
  <si>
    <t>旅游发展基金</t>
  </si>
  <si>
    <t>中央预算内投资用于“三农”建设部分（不包括国家水网骨干工程、饮水安全保障工程、气象基础设施、农村电网巩固提升工程、生态保护和修复方面的支出）</t>
  </si>
  <si>
    <t>其他</t>
  </si>
  <si>
    <t>二</t>
  </si>
  <si>
    <t>省级财政资金小计</t>
  </si>
  <si>
    <t>省级衔接推进乡村振兴资金</t>
  </si>
  <si>
    <t>其他涉农资金</t>
  </si>
  <si>
    <t>以前年度结余资金统筹后重新安排</t>
  </si>
  <si>
    <t>三</t>
  </si>
  <si>
    <t>州（市）级统筹整合财政涉农资金小计</t>
  </si>
  <si>
    <t>其中州（市）衔接推进乡村振兴资金</t>
  </si>
  <si>
    <t>四</t>
  </si>
  <si>
    <t>县级统筹整合财政涉农资金小计</t>
  </si>
  <si>
    <t>其中县级衔接推进乡村振兴资金</t>
  </si>
  <si>
    <t>填表说明：1.“本年度涉农资金投入规模”中“年初预计收到涉农总规模”为本年度该项资金总量预计数。“年初方案规模”与整合季度报表中“年初数”一致。</t>
  </si>
  <si>
    <t xml:space="preserve">          2.“整合方案规模”要与整合季度报表“计划整合资金规模”中“调整数”一致。</t>
  </si>
  <si>
    <t xml:space="preserve">          3.州市级、县级资金列“其他”项的需详细说明资金来源构成。</t>
  </si>
  <si>
    <t>附表3</t>
  </si>
  <si>
    <t>维西县统筹整合财政涉农资金项目表</t>
  </si>
  <si>
    <t>填报单位：</t>
  </si>
  <si>
    <t>项目类别
和项目名称</t>
  </si>
  <si>
    <t>批次</t>
  </si>
  <si>
    <t>下拨文号</t>
  </si>
  <si>
    <t>下拨资金</t>
  </si>
  <si>
    <t>下拨时间</t>
  </si>
  <si>
    <t>文件名称</t>
  </si>
  <si>
    <t>收文单位</t>
  </si>
  <si>
    <t>州级文号</t>
  </si>
  <si>
    <t>是否属于产业类项目（填是/否）</t>
  </si>
  <si>
    <t>产业发展/基础设施建设（农业生产、畜牧生产、林业改革发展、农村综合改革、乡村旅游类项目须下拉框选择，其余类型不选）</t>
  </si>
  <si>
    <t>项目建设地点</t>
  </si>
  <si>
    <t>项目建设内容（详细填列工程量化指标）</t>
  </si>
  <si>
    <t>补助标准（有补助标准的填列，没有不填）</t>
  </si>
  <si>
    <t>计划总投资（万元）</t>
  </si>
  <si>
    <t>其中整合财政涉农资金直接用于脱贫不稳定户、边缘易致贫户、其他农村低收入群体的帮扶情况</t>
  </si>
  <si>
    <t>项目建设时间计划</t>
  </si>
  <si>
    <t>绩效目标(有量化的核心指标）</t>
  </si>
  <si>
    <t>项目实施部门</t>
  </si>
  <si>
    <t>行业主管部门</t>
  </si>
  <si>
    <t>备注</t>
  </si>
  <si>
    <t>整合财政涉农资金投入情况（万元）</t>
  </si>
  <si>
    <t>脱贫村</t>
  </si>
  <si>
    <t>脱贫不稳定户、边缘易致贫户、其他农村低收入群体</t>
  </si>
  <si>
    <t>计划开工时间</t>
  </si>
  <si>
    <t>计划完工时间</t>
  </si>
  <si>
    <t>个数</t>
  </si>
  <si>
    <t>金额
（万元）</t>
  </si>
  <si>
    <t>户数</t>
  </si>
  <si>
    <t>人数</t>
  </si>
  <si>
    <t>农业生产</t>
  </si>
  <si>
    <t>维西县2023年稻渔综合种养补助项目</t>
  </si>
  <si>
    <t>是</t>
  </si>
  <si>
    <t>产业发展</t>
  </si>
  <si>
    <t>维西县-保和镇、塔城镇、叶枝镇、永春乡、攀天阁乡、白济汛乡、康普乡、巴迪乡</t>
  </si>
  <si>
    <t>在保和镇、塔城镇、叶枝镇、永春乡、攀天阁乡、白济汛乡、康普乡、巴迪乡的32个行政村实施：稻田养鱼8000亩(24吨鱼苗)。配套大规格鱼苗（每公斤≥70尾≤80尾）3公斤/亩，单价预计40元/公斤，每亩投入120元，其中财政补助90元/亩；农户自筹30元/亩；</t>
  </si>
  <si>
    <t>节约耕地、节约肥料 、节约用工、节省农药、 增产粮食、增产鲜鱼、增加收入稻田养鱼最适合家庭式经营，增收具有普遍性和直接性。实施过稻渔综合种养的水田每亩可增收1000元。</t>
  </si>
  <si>
    <t>县农业农村局</t>
  </si>
  <si>
    <t>稻田养鸭项目</t>
  </si>
  <si>
    <t>维西县</t>
  </si>
  <si>
    <t>在全县范围内开展稻田养鸭项目4000亩，每亩投入255元/亩，合计投入102万元。</t>
  </si>
  <si>
    <t>255元/亩</t>
  </si>
  <si>
    <t>提高稻田利用率，节约肥料。鸭排泄在稻田里的粪便可增加水稻田内有机肥料。一只鸭子排泄在稻田里的粪便在10公斤以上，它直接作为水稻肥料。节省农药。鸭吞食水稻的害虫，还可吃掉多余的“稻脚叶”，可使稻田通风、透光性增强，增加溶氧，提高水稻的抗病虫害能力。每亩稻田可节约农药开支10至15元。增产粮食。稻田养鸭使土壤肥力提高，杂草减少，水沟使水稻产生边行优势，透光性增加，稻田水温升高，有利于水稻的分蘖，能使水稻产量增加10%至20%。总体能够产亩增收600元，4000亩合计预增收240万元。</t>
  </si>
  <si>
    <t>特色草莓种植产业及草莓深加工厂房升级改造工程</t>
  </si>
  <si>
    <t>维西县-维登乡</t>
  </si>
  <si>
    <t>1、草莓种植基地建设：特色草莓种植87.8亩，预计投资131.7万元。2、草莓加工设备安置：草莓冻干机系时TF-HFD小型食品冻干机系列50平方食品冷冻干燥机一套投入80万元；450千瓦变压器（箱变）+生产用电线路改造投入50万元；草莓清洗机1套+分拣机1套+筛分机1套，投入20万；共计投入150万元。3、厂房改造：储藏库一间、包装车间一间、产品展销区一间及冻干厂房局部改造，共计投入18.3万元。</t>
  </si>
  <si>
    <t>经济效益：1、土地流转87.8亩，增收17.56万元；2、通过集体经济建设带动低收入人群75户及10个人致富带头人，提供就近务工岗位月4390个，预计增加务工收入43.7万元；3、村股份经济合作社通过租借冻干厂房给维西鲁滇缘农业科技发展有限公司，获取租金每年2万元作为集体经济收入；4、通过示范种植，收益分配按照村股份经济联合社：致富带头人：监测对象=3:4:3的比例进行分配，村集体经济预计收入16.12万元，10户致富带头人预计收入21.4934万元，人均2.15万元，75户农户增收16.12万元，户均增收2149元。社会效益：一是丰富维登乡如山药、野生菌、木耳、苹果、中药材等农副产品的加工方式、促使销售渠道多元化，有利于产业发展。二是结合维登乡维登村精品示范村产业园区建设，完善提升维登乡农副食品生产销售产业链，增加维登乡产业发展中农副产品深加工收益。三是吸引企业租借入驻产业园区，提高村集体积极收入，提高农户务工收入。</t>
  </si>
  <si>
    <t>维登乡人民政府</t>
  </si>
  <si>
    <t>维西县2023年大豆种植推广项目</t>
  </si>
  <si>
    <t>完成全县大豆种植推广0.1万亩的良种覆盖，推动我县粮油发展。</t>
  </si>
  <si>
    <t>通过该项目实施，完成全县大豆种植推广1万亩的良种覆盖，建设核心示范区1000亩，推动我县粮油发展，通过项目实施大豆种植产值可达1600万元以上，亩增产10公斤，按市场8元/公斤算，1万亩增收80万元。</t>
  </si>
  <si>
    <t>维西县2023年冬油菜种植推广项目</t>
  </si>
  <si>
    <t>推广冬油菜种植项目，完成1.1万亩冬油菜的良种覆盖，建设核心示范区200亩，推动我县冬油菜的增效增产。</t>
  </si>
  <si>
    <t>通过推广冬油菜种植项目，完成1.1万亩冬油菜的良种覆盖，建设核心示范区200亩，推动我县冬油菜的增效增产，保障我县达到油菜种植指标，通过项目实施产值可达1100万元以上，亩增产3公斤以上，1.1万亩合计增产3.3万公斤，按市场6元/公斤来算，增收19.8万元。</t>
  </si>
  <si>
    <t>维登村野生菌类等林下产品加工包装项目</t>
  </si>
  <si>
    <t>一、野生菌类野菜加工生产线.
1、设备购置：预算投资69万元。其中：全自动清洗设备1套25万元、烘干设备1套20万元、传送带设备1条10万元、真空包装机1台10万元、喷码机1台4万元。2、产品生产前期费用：预算投资52万元。其中：产品包装设计5万元，SC认证办理6万元，环评办理3万元，有机产品认证3万元，包装盒及模具订购35万元。3.现有厂房改造资金20万元。</t>
  </si>
  <si>
    <t>1、经济效益。项目建成达产后，可壮大维登乡9个行政村集体经济，预计9个村集体每年能获得20万元集体经济收益，可实现村集体经济增收年均2万元以上，形成产业、集体经济、农户增收的利益连接长效机制示范项目。2、通过SC品牌认证打造维登乡农特及林下产品品牌，以品牌效应提高农特及林下产品的经济价值，间接带动农户增收致富，同时对正在消亡的一些农特产品也有保护作用，目前维登乡正在建设各类农特及林下产品生产车间、速冻冻干厂房，全力打造产业园区，树立品牌后对产业园区的发展有促进作用。</t>
  </si>
  <si>
    <t>康普乡小规模农产品加工园区建设项目</t>
  </si>
  <si>
    <t>维西县-康普乡</t>
  </si>
  <si>
    <t>产业园区实施小红米、漆油、蜂蜜加工车间800平米，每平方1200元，小计投资96万。  净化车间装修300平方米，每平米1200元，小计投资：36万。加工生产、包装、提炼设设备一套 60万，三通一坪及附属设施建设60万元。</t>
  </si>
  <si>
    <r>
      <rPr>
        <sz val="14"/>
        <rFont val="Microsoft YaHei"/>
        <charset val="134"/>
      </rPr>
      <t>将带动康普村</t>
    </r>
    <r>
      <rPr>
        <sz val="14"/>
        <color theme="1"/>
        <rFont val="Microsoft YaHei"/>
        <charset val="134"/>
      </rPr>
      <t>633户村民2267人，谷物加工优质化，实现农户商品谷物质量提升，从而实现农户户均收入增加500元。通过项目建设，可以有效使康普乡小红米，漆油等木本油料加工、蜂蜜提炼得到有效提升，可使康普乡小红米销售得到迅速提 升，增加农产品附加值，项目建成后，可使康普乡小红米种植农户、蜜蜂养殖户、阿倮村、念里米村漆油籽加工后增加收入300万元 。</t>
    </r>
  </si>
  <si>
    <t>康普乡人民政府</t>
  </si>
  <si>
    <t>维西县2023年主要粮食作物绿色高质高效示范项目</t>
  </si>
  <si>
    <t>在全县范围内建设主要粮食作物绿色高质高效、化肥农药减量增效、病虫害绿色防控等示范6000亩，其中核心示范区1000亩，投入500元/亩，投入50万元；示范区5000亩，投入200元/亩，投入100万元；共计投入资金150万元。</t>
  </si>
  <si>
    <t>通过开展全县主要粮食作物绿色高质高效项目，核心示范区增产粮食10个百分点，示范区增产粮食5个百分点，预计带动全县粮食产量增产0.06万吨，农户增收300万元，化肥农药使用量降低2%左右，病虫害绿色防控面积增加6000亩，大大提高我县病虫害绿色防控的效应 。</t>
  </si>
  <si>
    <t>2023年农业产业综合奖补项目</t>
  </si>
  <si>
    <t>通过实施7个农产品收购奖补、4个标准化示范基地补助、8类品牌创建奖励、6个农产品销售激励奖励、1项土地流转补助、产品研发奖励、新建卫生圈舍补助、生猪，肉牛增量扩繁补助、保险，防疫补助、饲草种植补助、“互联网+”奖补、资产性投资奖补、龙头企业培育奖补、县级“绿色食品牌”产业基地认证奖补，实现我县高原特色农特产品与市场精准对接，打造从农特产品原料基地到千家万户餐桌的全产业供应链，围绕我县“八大”特色产业，进一步培育新型农业经营主体，发展壮大“龙头企业+合作社+农户”组织载体，健全利益联结机制，实现小农户与现代农业有机衔接。同时打造一批优质特色产业基地、农产品加工园区、乡村特色产品品牌，建立健全农产品物流网络和冷链物流配送体系、农村土地经营权流转服务体系、“互联网+”等新营销体系，逐步形成贸工农一体化的产业经营体系，实现纵向一体化经营，农业产业链的延伸，实现农产品转化增值，促进农户增收。</t>
  </si>
  <si>
    <t>通过“公司+合作社+农户”模式，以奖补方式鼓励农户种植中药材、冰葡萄、维西糯山药、小杂粮（花荞、苦荞、燕麦、青稞）、核桃，养殖生猪、肉牛，由新型经营主体并签订合同协议，负责做好培训、指导、销售渠道对接等工作，鼓励新型经营主体增加资产性投资力度、创建基地、搭建电商销售平台、品牌创建，增加产品附加值，提升产品竞争力和市场影响力，增加农户收入，进一步提高群众发展高原特色产业的积极性，拟带动15000户(覆盖低收入人群超过100%)，实现户均收入500元，</t>
  </si>
  <si>
    <t>新乐村农贸市场综合体建设项目</t>
  </si>
  <si>
    <t>基础设施建设</t>
  </si>
  <si>
    <t>维西县-攀天阁乡</t>
  </si>
  <si>
    <t>1、挡墙建设，1237立方米，3000元每米，预投资371.1万元。2、浆砌石挡墙1500立方米，每立方450元，预投资67.5万元。3、道路建设：3325.5米，220元每米，预投资73.1610万元。4、公厕3座，每座10.5万元，预投资31.5万元。5.钢架棚1888平方米，每平方米2000元，预投资377.6万元。6.桥梁两座，每座100万元，预投资200万元。7.地皮硬化4453平方米，每平方米100元，预投资44.53万元。8.房屋拆除267平方，每平方30元，预投资8010元。9.其他配套100万元。</t>
  </si>
  <si>
    <t>集体经济增收点由三部分组成：规范性停车收费、摊位费、大小牲畜进场费，每月三次街天预计收入9万元，年收入90余万。新乐村农贸市场目前是本县牲畜规模最大、交易最为集中的市场，为进一步夯实其市场地位，吸引更多商贩、顾客来此经营，购买，需将目前散、乱、无序、存在交通安全隐患的农户自发行为的交易市场面貌改造成为本乡最具特色、最具规模，最具规范性的乡村交易集中地，把每月只经营三天的现状变为全年每日均可自由交易的自由贸易市场，带动新乐村乃至辐射全乡的农户收入。</t>
  </si>
  <si>
    <t>攀天阁乡人民政府</t>
  </si>
  <si>
    <t>白济汛乡无公害农特品集贸市场建设项目</t>
  </si>
  <si>
    <t>维西县-白济汛乡</t>
  </si>
  <si>
    <t>农贸市场总用地面积6663.8平方米（约合9.996亩），总建筑面积2173.18平方米。具体建设内容如下：1、主体工程：新建一层轻钢结构集贸市场交易大棚一栋，建筑面积2025.45㎡;新建一层砖混结构公厕一栋，建筑面积为49.77平方米；道路硬化1680.49平方米；地坪硬化2193平方米。2、室外工程：C20毛石混凝土挡墙5378.15立方米，C20毛石混凝土中段挡墙712.4立方米，C20毛石混凝土上段挡墙391.82立方米，挖土方17322立方米，填方30209立方米，DN2000排水管272米，拦水坎1座，沉砂池1座（8立方米），畜牧交易市场地坪硬化3778.6平方米，畜牧交易市场挖土方13000立方米，填方9147.4立方米。项目总投资估算1230.36万元，其中建筑安装工程投资1066.59万元，工程建设其他费用88.26万元，项目前期费用75.51万元。本项目总投资1230.36万元。</t>
  </si>
  <si>
    <t>本项目的建设，可以营造良妤的人居环境,促进和谐社会的构建， 促进农民增收和农民劳动力就业。另一方面,还将从流通环节把好食品安全质量关,切实解决周边村民和村民购买生鲜农副产品困难的问题。是带动农民增收、促进企业增效的双赢工程。是农业增产、农民增收的重要来源。本项目的建设，能更好的改善村民的经济利益，从而提高人民群众的经济收入，保证该区域经济健康快速发展，项目完成后预计每年摊位费收益80万元用做集体经济，故本项目经济效益明显。</t>
  </si>
  <si>
    <t>白济汛乡人民政府</t>
  </si>
  <si>
    <t>维西县三江冷链物流配送中心建设项目</t>
  </si>
  <si>
    <t>二批</t>
  </si>
  <si>
    <t>维财整合〔2023〕09 号</t>
  </si>
  <si>
    <t>维西县财政局 维西县乡村振兴局关于下达第二批巩固拓展脱贫攻坚成果同乡村振兴有效衔接项目资金的通知</t>
  </si>
  <si>
    <t>县供销合作社联合社</t>
  </si>
  <si>
    <t>迪财农〔2023〕 9 号</t>
  </si>
  <si>
    <t>维西县-保和镇、白济汛乡、康普乡、攀天阁乡、塔城镇、维登乡、中路乡、永春乡</t>
  </si>
  <si>
    <t>维西县三江冷链物流配送中心建设项目总建筑面积为12294.26平方米，主要包括1个配送中心和7个配送站。其中，保和镇配送中心用地面积为2352.30平方米，建筑面积为4657.35平方米；白济汛配送站用地面积为 3056.59平方米，建筑面积为873.26平方米；康普配送站用地面积为2485.05平方米，建筑面积为1003.61平方米；塔城配送站用地面积为3777.33平方米，建筑面积为1009.04平方米；攀天阁配送站用地面积为3071.60平方米，建筑面积为936.92平方米；维登配送站用地面积1954.89平方米，建筑面积为 2252.65平方米；中路配送站用地面积为5059.67平方米，建筑面积为969.47平方米；永春配送站用地面积为5331.96平方米，建筑面积为591.96平方米。建设内容包括冷链冷库、仓库、设备用房，柴油发电机房、水泵房、消防水池等，同时配置排水、供电、道路等附属工程，配备保鲜库设备、气调库设备、冷库设备、信息化智慧物流设施设备、运输冷藏保鲜车辆等。</t>
  </si>
  <si>
    <t>项目建成后，依托县冷链物流中心将扩大冷链物流冷冻区、冷藏区仓储规模，实现规模化经营，每年可储存鲜瓜果类、肉类、禽类、蛋类、水产鲜品、野生菌等农副产品可达2772吨，将发展成为立足迪庆辐射怒江州、丽江市等边际地区，服务周边多个省市，专业化区域冷链物流中心，能极大地促进地区农副行业发展和农民增收提供有力保障。通过测算项目计算期内运营总收入有望达到2.1亿元，总成本费用1.04亿元，相关税费2482.06万元，产生收益8668.69万元，项目有较好的长期效益。通过项目实施可促进农民增收，带动农民就业，促进农业增效。</t>
  </si>
  <si>
    <t>维西县供销合作社联合社</t>
  </si>
  <si>
    <t>中路乡赶集市场</t>
  </si>
  <si>
    <t>维西县-中路乡</t>
  </si>
  <si>
    <t>计划依托江西公路要道，在咱利村鲁母底组恢复“逢三”赶集市场，现进行第一阶段建设，1.回填土土方600*60*10m预计36万方，2.挡墙支砌13500m³，3.道路开挖硬化建设200m*7m共计1400㎡。</t>
  </si>
  <si>
    <t>中路乡赶集市场建设项目，排除了安全隐患，保障周边村民的人身安全，为老百姓提供一个、安全、干净、便捷的农贸购物场所。通过项目建设，实现项目创造九月岗位达50个以上，市场经营户满意度达90%以上，居民群众满意度达90%以上。</t>
  </si>
  <si>
    <t>中路乡人民政府</t>
  </si>
  <si>
    <t>保和镇拉日农特产品展销收购中心</t>
  </si>
  <si>
    <t>维西县-保和镇</t>
  </si>
  <si>
    <t>保和镇拉日农特产品展销收购中心总建筑面积为1000.82平方米，框架结构，三层，6个门面。能够带动571户农户售卖农产品，可实现信息流通，有效降低农产品生产风险；实现线上销售，降低农产品交易成本；增加农产品、农民收入；有利于加快农村市场转型，优化产业结构、降低农产品的流通成本，提高农产品的市场竞争力，规避农产品的销售风险，促进当地农业产业化发展，最终推动当地的经济增长。</t>
  </si>
  <si>
    <t>每年产生6万村集体经济收入，解决群众农特产品滞销问题。推动地区发展，解决群众农特产品销售问题</t>
  </si>
  <si>
    <t>保和镇人民政府</t>
  </si>
  <si>
    <t>中路乡咱利村药材基地轨道运输建设项目</t>
  </si>
  <si>
    <t>新建轨道运输通道12条，单价370元/米，其中：古咱组车路到怒扒丝哥木香地4800米、别咱组车路到埃刀木香地3700米、水把洛组车路到迟规米底木香地2150米、水把洛组车路到打格底木香地2050米、耍叶单组车路到阿迟以独木香地3500米、耍叶单组车路到阿扎子图独木香地1500米、叶尺底车路到那思那米底木香地1200米、水把洛新村车路到施谷里组阿你当地木香地1000米、支独底村头到国启底木香地1500米、老汉组沟边到以马夺底木香地2000米、同低夺到阿花洛河边2500米、阿花洛到四无里亩木香地2000米。</t>
  </si>
  <si>
    <t>通过咱利村药材基地轨道运输建设项目建设，一是减少药材运输成本，减少523户农户因运输造成的损失每户每年300元；二是激发群众种植热情，户均增收1000元；三是提高市场竞争力打造中路药材品牌。</t>
  </si>
  <si>
    <t>（一县一业）维西县中药材交易市场建设项目</t>
  </si>
  <si>
    <t>维西县-永春乡</t>
  </si>
  <si>
    <t>1、建设规模：项目占地面积6745.58㎡，建筑面积4240㎡。2、建设内容：（1）土建工程：商铺综合楼（三层）1920㎡，仓库综合楼（三层）900㎡，仓库综合楼（三层）1080㎡，零售摊位钢架300㎡，公厕40㎡，露天经营场1500㎡。（2）其他设备一批。3、附属工程:供电、给排水、道路等工程。</t>
  </si>
  <si>
    <t>营业收入计算按专业合作社、种植大户、农户到市场交易收入的2%收取管理费用。估计年交易大宗药材：秦艽、维西木香、维西当归、桔梗5000吨/年，其他药材党参、天麻、朱子参、重楼、滇黄精、附子等中药材1600吨/年，平均药材交易价为13元/kg，交易额达8580万元，市场经营收入达171.6万元。市场经营总收入达540.6万元。</t>
  </si>
  <si>
    <t>（一县一业）中药材基地基础设施建设</t>
  </si>
  <si>
    <r>
      <rPr>
        <sz val="14"/>
        <color theme="1"/>
        <rFont val="Microsoft YaHei"/>
        <charset val="134"/>
      </rPr>
      <t>维财整合〔</t>
    </r>
    <r>
      <rPr>
        <sz val="16"/>
        <color rgb="FF000000"/>
        <rFont val="Times New Roman"/>
        <charset val="134"/>
      </rPr>
      <t>2023</t>
    </r>
    <r>
      <rPr>
        <sz val="16"/>
        <color rgb="FF000000"/>
        <rFont val="方正仿宋_GBK"/>
        <charset val="134"/>
      </rPr>
      <t>〕</t>
    </r>
    <r>
      <rPr>
        <sz val="16"/>
        <color rgb="FF000000"/>
        <rFont val="Microsoft YaHei"/>
        <charset val="134"/>
      </rPr>
      <t>08</t>
    </r>
    <r>
      <rPr>
        <sz val="16"/>
        <color rgb="FF000000"/>
        <rFont val="Times New Roman"/>
        <charset val="134"/>
      </rPr>
      <t xml:space="preserve"> </t>
    </r>
    <r>
      <rPr>
        <sz val="16"/>
        <color rgb="FF000000"/>
        <rFont val="方正仿宋_GBK"/>
        <charset val="134"/>
      </rPr>
      <t>号</t>
    </r>
  </si>
  <si>
    <t>迪财农〔2023〕15 号</t>
  </si>
  <si>
    <t>维西县-保和镇、白济汛乡、康普乡、维登乡</t>
  </si>
  <si>
    <t>（一）田间道路工程：本工程改建37条机耕道，总长46.6km，新建48条机耕道，总长23.5km及挡墙、涵管等相关附属工程。
（二）灌溉与排水工程：为了合理规划利用农业用水资源，根据旱、涝、渍和盐碱综合治理的要求，结合地、路、林、电对中药材种植地进行统一规划，本次项目于保和镇及永春乡片区实施灌溉与排水工程，灌溉总面积576亩，铺设管网18277m，新建灌溉渠道460m及相关附属工程。
（三）围栏：为增强中药材基地抗灾减灾能力和综合生产能力，本次项目于保和镇锅底塘一、二组布置围栏8529米。
（四）测土配方施肥：为进一步提升项目区耕地地力，提升中药材品质，推广测土配方施肥10000亩，推广配方肥8000吨。</t>
  </si>
  <si>
    <t>5000元/亩</t>
  </si>
  <si>
    <t>1.经济作物产量：维西县2023年一县一业中药材种植基地基础设施建设项目受益面积10823亩，其中建设高效节水面积576亩，新增机耕面积10247亩，共受益户数2182户，受益人口为8001人。本项目效益主要表现为工程实施后改善灌溉面积带来的中药材产量增加的灌溉效益，建设机耕道路减少了农业劳动力投入并提高了机械化效率。
2.机耕路效益“项目实施后，实现项目区覆盖机耕面积10247亩，有利于节约劳动成本及提高了机械化效率。按照每亩每年在运输成本上节约劳动工日5个，每个工日按照120元计算，共产生效益614.82万元。
3.灌溉效益：通过项目建设，项目区高效节水面积576亩，亩均新增药材产量17.5公斤，按10元/公斤计，年均可增加农民收入10.08万元，按照每亩每年在灌溉成本上节约劳动工日3个，每个工日按照120元计算，可节省投资34.56万元，共产生效益44.64万元节约。</t>
  </si>
  <si>
    <t>畜牧生产</t>
  </si>
  <si>
    <t>维西县畜禽品种综合改良补助项目</t>
  </si>
  <si>
    <t>开展生猪改良10000窝，肉牛冻精改良1000头。生猪人工改良每窝补助50元，肉牛冻精改良每头补助300元。</t>
  </si>
  <si>
    <t>通过2023年巩固拓展脱贫攻坚成果同乡村振兴有效衔接畜禽品种改良项目建设，改良优质肉牛1000头，改良生猪10000窝。到2023年底可实现产值3000万元；实现利润300万元。</t>
  </si>
  <si>
    <t>维西县青贮饲料推广补助项目</t>
  </si>
  <si>
    <t>推广全青贮10000吨。全株玉米青贮每吨补助150元。</t>
  </si>
  <si>
    <t>通过2023年青贮饲料推广补助项目，储备越冬青贮饲料10000吨，以越冬及救灾补饲4个月120天计算，解决38000多个羊单位的冬春饲草料不足问题。通过越冬及救灾补饲，可以有效增加草食畜产量和减少冬春死亡，以每个羊单位增收100元计算，年可增加畜牧业经济收入380万元以上。</t>
  </si>
  <si>
    <t>白济汛乡共乐村黄牛养殖建项目（二期）</t>
  </si>
  <si>
    <t>一批</t>
  </si>
  <si>
    <t>维财整合〔2023〕03号</t>
  </si>
  <si>
    <t>维西县财政局 维西县乡村振兴局关于下达第一批巩固拓展脱贫攻坚成果同乡村振兴有效衔接项目资金的通知</t>
  </si>
  <si>
    <t>迪财农〔2023〕9 号</t>
  </si>
  <si>
    <t>建设内容：1、10KV输电线路594米，计划投资15.512523万元；1、小型饲料加工厂 1 座（含配电安装，自动打捆包膜机、自动进料揉丝机 1 套），计划投资 169216.66 元；2、进场道路硬化 324.4 ㎡，计划投资 55143.15 元；3、围墙建设 363.3 米，计划投资 545626.49 元；4、大门一座12.6㎡，计划投资 9704.31 元；5、10m³蓄水池 1 座，计划投资 9647.8元；6、拦水坝 1 座，计划投资 5874.24 元；7、路基挡墙 169.23m³，计划投资 150526.82 元；8、蓄水池给水管 3000 米，计划投资 102994.85 元；9、排污管 500 米，计划投资 35369.84元；10、排污检查井 17 个，计划投资 9898.22 元；11、10T地磅秤1套 ， 计划投资 15799.5元 ，合计投入126.492711万元</t>
  </si>
  <si>
    <t>牛场建成后可养殖黄牛300头，预计收益0.8万元/头，300头收益240万元，带动63户实现户均增收16000元</t>
  </si>
  <si>
    <t>白济汛乡共吉村生猪繁育养殖基地续建项目（二期）</t>
  </si>
  <si>
    <t>建设内容：1、10KV输电线路1173米，投资25.90655万元；2；1、场院硬化1378.46平方；计划投资234322.83元；3、围墙建设68米，计划投资72785.2元；4、大门12.6平方1座；计划投资9704.21元；5、10m³畜水池一座，计划投资9647.75元；6、污水官网290米，计划投资20515.26元；7、污水检查井10个，计划投资5822.45元；8、毛石混凝土挡墙516.71m³，计划投资302259.85元；9、素混凝土挡墙19m³，计划投资11323.81元；10、1100mm高铁艺栏杆24米，计划投资3154.8元，合计总投资92.860171万。</t>
  </si>
  <si>
    <t>1、完善产业基础设施，促进共吉村养猪产业发展，提高规模化养殖水平；2、“以总支+合作社（公司）+农户”的模式建设生态猪繁育养殖基地1个1600平方米，由维西韩威种养殖农民专业合作社统一运营管理；3、养殖小区预计年出栏量生猪600头，按照每头收益800元来推算，可带动643户农户每年户均增收746元；4、带动周边群众到集中养殖小区务工及带动群众进行养殖；5、建成后固定资产权属归集体所有，总支与维西县益参种养殖农民专业合作社、农户签订合作协议，按照投入资金的3%计算预计增加集体经济收入9万元。</t>
  </si>
  <si>
    <t>维西县永春乡三家村肉牛养殖场建设项目</t>
  </si>
  <si>
    <r>
      <rPr>
        <sz val="14"/>
        <color theme="1"/>
        <rFont val="Microsoft YaHei"/>
        <charset val="134"/>
      </rPr>
      <t>维财整合〔</t>
    </r>
    <r>
      <rPr>
        <sz val="16"/>
        <color rgb="FF000000"/>
        <rFont val="Times New Roman"/>
        <charset val="134"/>
      </rPr>
      <t>2023</t>
    </r>
    <r>
      <rPr>
        <sz val="16"/>
        <color rgb="FF000000"/>
        <rFont val="方正仿宋_GBK"/>
        <charset val="134"/>
      </rPr>
      <t>〕</t>
    </r>
    <r>
      <rPr>
        <sz val="16"/>
        <color rgb="FF000000"/>
        <rFont val="Microsoft YaHei"/>
        <charset val="134"/>
      </rPr>
      <t>0</t>
    </r>
    <r>
      <rPr>
        <sz val="16"/>
        <color rgb="FF000000"/>
        <rFont val="Times New Roman"/>
        <charset val="134"/>
      </rPr>
      <t xml:space="preserve">2 </t>
    </r>
    <r>
      <rPr>
        <sz val="16"/>
        <color rgb="FF000000"/>
        <rFont val="方正仿宋_GBK"/>
        <charset val="134"/>
      </rPr>
      <t>号</t>
    </r>
  </si>
  <si>
    <t>总建筑面积10254.50平方米，其中：钢架结构能繁母牛牛舍4080.00平方米、钢架结构育肥牛舍2754.00平方米，简易钢架结构犊牛牛舍1316.00平方米、易钢架结构引入动物隔离舍210.00平方米、砌体结构青储饲料间902.50平方米、简易钢架结构仓库551.60平方米、砌体结构门卫室9.00平方米、砌体结构值班室26.00平方米、砌体结构雾化消毒间5.40平方米、砌体结构干粪间400.00平方米。
室外附属工程：场地平整挖土方12562.73立方米，场地平整回填方5384.03立方米，余方外运7178.70立方米，M7.5浆砌石挡墙，场地硬化6580.00平方米，车辆消毒池16.00平方米，病死牛处理池60.00立方米，铁艺大门1道，铁丝网围栏670.00米，太阳能路灯20套，厂区内绿化工程900.00平方米，100立方米蓄水池1个，M10.0砂浆砖砌水表井1个，DN50钢塑复合管600.00米，C20砼雨水排水沟670.00米，HDPE双壁波纹管De300污水管350.00米，φ500砖砌污水检查井30个，100立方米污水化粪池1个，生物氧化塘300.00立方米，场内供电系统1项，100吨地磅称1套</t>
  </si>
  <si>
    <t>为有效巩固脱贫成果，促进肉牛产业发展、提高养殖水平，有效促进群众增收，通过新建肉牛养殖基地建设，年出栏肉牛2000头，按照每头纯收益2500元计算，可实现肉牛产业基地带动增收纯收益500万元。可解决固定用工10人，人年均收益36000元，通过青贮饲料收购带动农户增收50万元以上。</t>
  </si>
  <si>
    <t>新化村老吾组水产养殖基地扩建项目（续建）</t>
  </si>
  <si>
    <t>维财整合〔2023〕05号</t>
  </si>
  <si>
    <t>建设C20毛石混凝土挡土墙1783.30m3，建设70个共计10198.58m2（15.3亩）养鱼池，养殖鲤鱼、草鱼、鲫鱼、虹鳟鱼、鲟鱼、裂腹鱼等；配套给排水、电力等附属工程。</t>
  </si>
  <si>
    <t>（1）通过项目实施，加速了维西县农业经济向集约型经济增长方式转变，大力发展规模化、集约化养殖，提高水产养殖业的专业化、组织化、规模化、现代化水平，全面推动维登乡及周边地区水产养殖的发展。（2）通过利用老吾丰富的水资源，推广生态无公害渔业养殖技术，引导当地农民发展水产养殖增收致富，提高当地农业综合生产能力，为社会主义新农村建设作出应有的贡献。社会效益十分显著。（3）项目产品国内大市场环境好，当地水产产品消费需求量大，市场前景广阔。（4）本项目建成达产后，可壮大维登乡9个行政村集体经济，预计9个村集体每年能获得20万元集体经济收益。</t>
  </si>
  <si>
    <t>中路水产养殖建设项目（续建）</t>
  </si>
  <si>
    <t>维财整合〔2023〕04号</t>
  </si>
  <si>
    <t>总投资985.96万元，其中2022年完成投资712.56万元，2023年续建完成投资273.4万元；建设内容：鱼塘一358.24万元，鱼塘面积 13351 平方米，共分为七个鱼塘，面积分别为 1292 平方米（1个）、1338 平方米（1个）、1500 平方米（4个）、4721 平方米（1个），鱼塘深度2m，水深 1.5m。，鱼塘二投资627.48万元，鱼塘面积 26854 平方米，共分为 14 个鱼塘，面积分别为 1193 平方 米（1个） 、1556 平方（1个） 、1619 平方米（1个）、1710 平方米 （1个）、2000 平方米（9个）、2776 平方（1个） ，鱼塘深度 2m， 水深 1.5m。含鱼塘建筑工程，附属工程，公共卫生间、水泵房、库房等建筑工程。</t>
  </si>
  <si>
    <t>实施水产养殖基地建设项目，是巩固拓展脱贫攻坚成果的基础和支柱，也是实现乡村 振兴的关键所在和重要抓手。农民依托特色产业发展实现稳定就业和 持续增收，才能从根本上巩固脱贫成果。渔业是调整农业产业结构、 促进农民增收、提升人民群众生活水平的特色产业。符合一乡一特、一村一品”的产业发展思路要求。通过本项目的实施，将绿色发展理念贯穿于水产养殖生产全过程，建成高标准、高质量、高效益的渔业养殖区，发展池塘标准化生 态健康养殖模式，将有效加强对区域水域生态的保护，使生态环境得 到明显的改善，实现水产养殖可持续健康发展，走出一条生产发展与生态和谐共生的良性发展之路，生态效益明显。项目服务对象满意度目标达到95%以上；时效目标完成率在100％；成本目标预算执行率不低于100％；质量目标验收合格率不低于100％。</t>
  </si>
  <si>
    <t>攀天阁乡青贮饲料加工厂建设项目</t>
  </si>
  <si>
    <t>新建小型青贮饲料加工厂6座，每个行政村建设1座，每个30万。每座青贮饲料加工厂：新建生产车间、仓库房200㎡，总计12万；场地平整400㎡，总计6万；购买秸秆粉碎机一台，总计9万；打包机一台，总计3万</t>
  </si>
  <si>
    <t>6个行政村分别投建小型青储饲料加工厂，转变传统饲养喂养方式，逐步培育小商贩进行品种置换，选择性规范养殖品种（西门塔尔、安格斯），每个村集体经济预计可达1.25万元每年，全乡共计7.5万元/年。</t>
  </si>
  <si>
    <t>林业改革发展</t>
  </si>
  <si>
    <t>欠发达国有林场巩固提升苗圃基地建设项目</t>
  </si>
  <si>
    <t>永春乡建设1个苗圃基地培育苗木10万株以上，投资100万元。</t>
  </si>
  <si>
    <t>加快国有林场绿色发展，融入服务乡村振兴，做好绿美维西行动苗木支撑保障工作，开展苗木培育和苗圃基地建设，进一步巩固国有林场改革成效，推动我县国有林场和林草种苗事业融合发展，为建设绿美维西提供种苗保障，在永春乡建设1个乡土树种种苗繁育基地，培育苗木10万株以上，推广使用乡土苗木，投资100万元。增加附近群众劳务50人以上。</t>
  </si>
  <si>
    <t>县林草局</t>
  </si>
  <si>
    <t>人工造林项目</t>
  </si>
  <si>
    <t>实施乡村宜林荒山荒地人工造林5000亩，每亩投资900元，总投资450万元。</t>
  </si>
  <si>
    <t>项目实施有效地保护了森林生态系统，丰富区域内生物多样性，增加抵御自然灾害能力。提高林地防护效能，在一定程度上改善了项目区自然环境条件，为地方经济持续、快速、健康发展创造良好的条件解决部分剩余劳动力就业问题，使当地群众生活水平有所提高，促进项目区经济社会的可持续发展。增加森林面积0.5万亩，增加附近群众劳务200人以上。</t>
  </si>
  <si>
    <t>木本油料绿色有机示范基地建设项目</t>
  </si>
  <si>
    <t>维西县-康普乡、维登乡</t>
  </si>
  <si>
    <t>2022年实施木本油料绿色有机示范基地建设项目1000亩，投资200万元，2022年投资120万元，2023年投资50万元，2024年投资30万元</t>
  </si>
  <si>
    <t>经济效益：项目实施3年（树龄15～18年）后，示范基地1000亩，每亩产量比常规管理平均增产30kg，可增加产量30000kg，以平均14元/kg计算，1000亩可增加收入42.00万元；每亩平均可节省抚育管理费用150元、核桃加工费用300元和劳动成本650元，1000亩共计可节约费用110.0万元。生态效益：核桃林将发挥强大生态保障功能。此外，还可以影响周围空气的小循环系统，调节小气候，庇护农田，形成一定的景观效益。特别是，在吸收二氧化硫等有毒、有害气体和粉尘，净化大气、杀菌、保健方面效益更加明显，能发挥强大了的生态治理效果。社会效益：林业经济的发展不仅可以满足社会生产和人民生活的需要，也是拉动和繁荣农村经济，增加农民收入的重要途径。通过核桃绿色有机示范基地的建立，实现核桃产业规模化、精细化的发展，能有效促进地方经济建设和社会的发展。特别是，项目的实施需投入大量劳动力从事林地修剪、抚育管理等工作，项目的实施能增加农村人口就业机会，促进社会进步，有利于山区的稳定，也有利于提高国民的健康水平和缓解我国的粮油危机问题。</t>
  </si>
  <si>
    <t>农村综合改革</t>
  </si>
  <si>
    <t>白济汛乡集体经济加油站项目</t>
  </si>
  <si>
    <t>本项目设置型钢结构罩棚 1 座，罩棚面积 413 ㎡，罩棚下设置 4 台加油机（其中 2 台 2 枪加油机，2 台 4 枪加油机），加油机采用潜油泵供油。新建建筑面积为 323.6 ㎡的框架结构两层站房一幢，设置配电室、监控室、楼梯间、储物间、便利店、站长室、卫生间等。项目建设总投资1600万元（其中集体经济资金注入1100万元，500万元由中国石化销售股份有限公司云南迪庆石油公司出资）</t>
  </si>
  <si>
    <t>项目建成后，固定资产权属 11 个行政村，通过中国石化销售股份有限公司云南迪庆石油分公司承包经营的方式，管理运营由中国石化销售股份有限公司云南迪庆石油分公司负责，11 个行政村不参与经营。建设期间白济汛乡低收入人员参与务工，加油站建成后提供务工岗位，11 个行政村收取固定资产投资回报，投入运营后，每个村每年至少获得村集体经济收益 8 万元，符合用工条件人员每年收入 7 万元（五险一金）。</t>
  </si>
  <si>
    <t>县委组织部</t>
  </si>
  <si>
    <t>集体经济建设项目</t>
  </si>
  <si>
    <t>维西县-保和镇、塔城镇</t>
  </si>
  <si>
    <t>整合符合条件的各类资源，在达到集体经济扶持壮大本地龙头企业同时，按照股份占比获得红利，以此壮大村集体经济。</t>
  </si>
  <si>
    <t>一是通过资金注入企业，缓解企业受疫情影响的资金吃力问题；二是通过镇级企业，解决全镇2000多户农特产品滞销问题，达到户均增收3000元以上。</t>
  </si>
  <si>
    <t>保和镇、塔城镇人民政府</t>
  </si>
  <si>
    <t>维西县维登乡小甸村农业基础设施综合建设项目（以工代赈）</t>
  </si>
  <si>
    <t>1.新建小甸村才鲁体组至药材基地生产道路5045米：C25混凝土路面（18cm厚）17697.5㎡、路基调型20180㎡、设置土边沟5045米、Φ400预制钢筋混凝土管涵30米、M7.5浆砌片（块）石挡墙120m³；2.新建小甸村自然村后山生产道路1640米：C25混凝土路面（18cm厚）5740㎡、路基调型6560㎡、灌溉沟渠875米、Φ400预制钢筋混凝土管涵12米、M7.5浆砌片（块）石挡墙250m³；3.小甸自然村组内生产道路改建210米：C20毛石混凝土挡墙1030m³、C25混凝土路面（18cm厚）735㎡、拆除后重建三面沟50米、拆除无人居住房屋81㎡、新建回车场150㎡、Φ400预制钢筋混凝土管涵12米；4.入户路硬化：小甸村内新建并硬化厚15cmC20混凝土路面900㎡、M7.5浆砌片（块）石挡墙260m³。</t>
  </si>
  <si>
    <t>项目的建设将大大促进小甸村的开发建设，拓展第三产业发展空间，以工代赈的实施创造更多的就业岗位，缓解就业压力，有利于加快农村富余劳动力流转使用，增加农民收入，缩小城乡差距。通过基础设施的改善，有利于优化资源配置，提高效率，引导各类发展主体向城镇聚集，实现集约发展。项目建设后，随着道路周边的开发，将加快非农产业的快速发展，成为带动农村经济繁荣和推动城镇化进程的又一重要力量，发挥地域性经济、文化及各种社会化服务中心的作用。</t>
  </si>
  <si>
    <t>县发改局</t>
  </si>
  <si>
    <t>民族团结进步示范乡镇建设项目</t>
  </si>
  <si>
    <t>否</t>
  </si>
  <si>
    <t>维西县-保和镇石灰窑、永春乡四保村大梁子、攀天阁乡安一来普子、塔城镇川达罗那、白济汛乡统维大村、康普乡康普上村、中路乡拉嘎洛自然村、维登乡小甸新村</t>
  </si>
  <si>
    <t>1.保和镇：民族文化元素彩绘（党建引领、民族团结、各民族文化及社会主义核心价值观等内容。墙上彩绘区域少数民族特色画像）；在彩绘或安装民族文化元素展板等。道路硬化，民族文化广场等；2.保和镇石灰窑：打造兰永村石灰窑小组民族团结示范亮点及完善部分基础设施；3.永春乡四保村大梁子：产业巩固壮大，人居环境提升及改善基础设施建设；4.攀天阁乡安一来普子：整体风貌提升，整村墙体粉刷15000㎡；道路硬化1.3公里；提升打造苹果基地。5.塔城镇川达罗那：产业巩固壮大，人居环境提升及改善基础设施建设。6.白济汛乡统维大村：1、人居环境提升：（1）新建挡墙35.11m；（2）新建路面硬化2288.22㎡；（3）新建三面光沟渠166.82m；（4）新建护栏1000m；2、民族文化建设；（1）文化墙修复及彩绘1166.67㎡；3、产业建设：（1）入股合作社建设1项（肉牛养殖合作社）。7.康普乡康普上村：建设内容为：人居环境提升：（一）1.新建道路硬化1014.28㎡，2.修复原有到2954.15㎡，其中建筑垃圾外运443.12m³，3.涵管建设12.86米，（二）民族文化建设：进村道路两侧文化墙提升改造1217㎡（三）：产业建设：临夏养殖土鸡2000只，搭建围栏800米，搭建简易钢架房鸡舍185㎡。8.中路乡拉嘎洛自然村：1.砖砌花台1200m；2.3D墙面彩绘180㎡；3.青石板路1500㎡；4.浆砌石挡墙340m³；5.围墙（含双面抹灰、刮瓷）800㎡，；6.木质带底座凉亭3个；  7.发展生猪养殖300头。9.维登乡小甸新村：产业巩固壮大，人居环境提升及改善基础设施建设。</t>
  </si>
  <si>
    <t>经济效益：通过项目点的实施，加强农村基础设施建设，该项目建成后，将切实改善群众的生产、生活问题，提高群众的健康水平。完善基础设施，对增加群众收入、促进当地经济发展具有极大的经济效益。
社会效益：通过项目点的实施，能够切实提高当地居民的经济收入，带来较大的经济效益，其社会效益也十分显著。可以使党的惠民政策深入人心，让贫困地区群众对未来充满信心，感党恩、知党好，从而提高贫困农户的生产经营积极性，提高劳动生产力，促进农业生产的发展，增强群众对社会的认同感，不断提高群众的幸福指数。
生态效益：针对施工过程中出现的环境问题，采取相应的环境保护措施。通过实施措施或者加大管理力度，有效安排施工时间等，尽可能避免和减少环境污染问题，产生的建筑垃圾尽量回收使用，不能回收的绝不乱堆乱放,统一集中到垃圾填埋场。使工程建设尽量在清洁、少污染的状态下进行和完成，减少污染巩固人居环境。将传承民族文化与生态文明建设、环境保护相结合，使民族地区的“绿水青山”成为推动群众增收致富的“金山银山”，彰显生态文明建设和环境保护中民族文化特点和优势。</t>
  </si>
  <si>
    <t>县民宗局</t>
  </si>
  <si>
    <t>五</t>
  </si>
  <si>
    <t>乡村旅游</t>
  </si>
  <si>
    <t>“云上塔城”数字乡村建设项目</t>
  </si>
  <si>
    <t>维西县-塔城镇</t>
  </si>
  <si>
    <t>一、乡村经营能力方面：（1） 挖掘乡镇特色产业，为结合乡镇特色量身定制其“数字名片”，动态呈现乡镇的“内在美”和“外在美”；（2）打造产业经营体的“商家数字名片”，充分利用互联网传播速度快，受众面广，交互性强等优势，帮助在地产业进行宣传营销，让产业走出去，把资源引进来；（3）为乡镇商家提供日常经营的信息化工具，进行客户、订单、统计分析等管理。结合优惠券、会员卡等经营策略帮助商家提升效益；（4）整合在地资源，串联业态，为不同喜好的游客群体打造不同主题的文旅体验线路；（5）整合当地农产品资源，宣传地标性农产品线上品牌，充分发挥当地产业优势，推动以农促旅，以旅强农，农旅融合的发展格局；（6）结合机器人，为游客提供智能提醒服务，同时帮助在地业态更好的对外推介。二、乡村综合治理方面：（1）展示乡村振兴建设成效及发展潜力，展示项目落地成果，达到固态保护、活态传承、业态提升的总体目标；（2）服务政府日常管理工作，包括疫情防控、视频监控、“两违”管理等，帮助实现管理工作的成本最小化，效能最大化；（3）挖掘民生需求，例如问题上报，民声民愿，功德榜，乡贤事迹，一户一通知等场景，为民提供数字化工具，提升日常生活的便利性；（4）结合实际需求，探索乡村治理类功能，帮助乡村实现事务管理的标准化、数字化、智能化。三、主要建设具体内容：数据采集、地图加工、应用开发、综合数据库、业务应用系统—“云上塔城”、业务应用系统—云上塔城管理后台、运行环境、安装部署。</t>
  </si>
  <si>
    <t>“云上塔城”平台将以文旅服务为线索，产业经营为切入点，促进一、二、三产融合，提升产业自身经营能力。同时服务乡镇综合治理的相关工作，为政府管理提供便捷易用的管理工具，提升管理效能。平台上线后，将为在地经营体创造更多发展空间，带来更高经济效益，可以把塔城名气度上升20%-50%以上，游客吸纳比原来增加10%-50%以上，能直接带动全镇农户3690户15325人的旅游收入增加，助力产业发展、民生改善，人民生活品质提高的总体目标，形成信息赋能乡村产业发展与综合治理的“塔城模式”。同时，平台将兼顾易用性和拓展性，采用科学、灵活的技术架构，支持后续更加丰富的业务拓展以满足在地需求，服务塔城乡村数字化建设</t>
  </si>
  <si>
    <t>塔城镇人民政府</t>
  </si>
  <si>
    <t>县文化旅游局</t>
  </si>
  <si>
    <t>永春乡乡村旅游基础设施建设项目二期工程——犁地坪水库生态景观工程</t>
  </si>
  <si>
    <t>维财整合〔2023〕20 号</t>
  </si>
  <si>
    <t>县文化和旅游局</t>
  </si>
  <si>
    <t>西入口服务中心 1 栋，建筑面积 600 m²;吊桥 1 座(跨径长度 200m，桥面宽度
2m);吊桥东侧休息区 1 栋，建筑面积 195 m²;生态停车场 2070 m²;南北步道 1 条，长 3.56km (含浮桥、架空栈道及河滨步道);码头 2 个;垂钓台 1 个;观景亭 1 座;观景平台 1 个;东 侧车行道(0.313km，宽 4.5m)、东侧人行道(1.1km，宽 1.5m)、登山步道 310m、溪水景观 (库尾)、救生圈、智能救生船及市政配套设施，合计4633.37万</t>
  </si>
  <si>
    <t>通过建设，完成永春乡乡村旅游基础设施建设，将改善乡村旅游基础设施，村容村貌得到极大改善，游客接待能力和服务能力得到极大提升，进而带动2家以上民宿产业发展，贫困人口通过在游客集散中心和民俗精品酒店务工，预计可直接带动200人左右就业，按每人每年3万元的收入计算，就业的200人将带动全村年增收约600万元。村民从过去的种养殖业发展为种养殖与农业观光、乡村体验、精品酒店为一体的乡村旅游产业链，旅游运营单位，游客，当地百姓及受益贫困户满意度可达到95%以上。</t>
  </si>
  <si>
    <t>县文旅局</t>
  </si>
  <si>
    <t>攀天阁乡扎子洛农特产品销售及休闲服务中心建设项目</t>
  </si>
  <si>
    <t>建设内容：农特产品销售点、特色美食餐饮、滑雪休闲停车场(共26个停车位）、公共厕所。规划总用地面积为 7473.22㎡（11.21 亩），总建筑面积为1287.95m（其中一层建筑面积为 710.83 m，二层建筑面积为 577.12 m。建筑结构：框架结构，耐火等级：二级。设计使用年限 50年。</t>
  </si>
  <si>
    <t>攀天阁乡扎子洛农特产品销售服务中心建设项目具备以下四大功能：1、搭建农特产品购销信息平台以及劳务信息咨询中心；2、美食餐饮服务，以黑谷、那米鸡、野生菌等乡域特色美食为主；3、以高山森林草甸景观为依托，借助冬季雪景搭建休闲娱乐服务打卡点；4、挖掘传统民俗文化，以射弩、瓦器器等活动作为载体，充分展示我乡民族特色和乡土人情，吸引更多游客走进攀天阁。
该项目建成能有效搭建销售平台，带动群众增收，同时通过餐饮服务、文化活动、停车收费等，创造集体经济增收，预计集体经济增收15万元/年。</t>
  </si>
  <si>
    <t>六</t>
  </si>
  <si>
    <t>水利发展</t>
  </si>
  <si>
    <t>山洪灾害防治工程</t>
  </si>
  <si>
    <t>山洪监测预警信息系统升级，更换遥测终端机25个，现场刷新 RTU14个，平台数据接入1套。提升我县山洪灾害监测预警系统，为防汛工作提供提前预警信息。</t>
  </si>
  <si>
    <t>县水务局</t>
  </si>
  <si>
    <t>山洪灾害防治非工程措施维修养护</t>
  </si>
  <si>
    <t>维修养护山洪监测预警信息系统一套，其中自动雨量站30座,自动水位一体站8座，视频站2座,县级监测预警会商平台1个。提升我县山洪灾害监测预警系统，为防汛工作提供提前预警信息。</t>
  </si>
  <si>
    <t>小型水库维修养护</t>
  </si>
  <si>
    <t>维修水库及坝塘4处。糯阁洛、拉牙、章子口、北甸水库四座，确保水库和下游人民群众生命财产安全，需要常年对水库闸门、渠道、围栏等设施维修养护。</t>
  </si>
  <si>
    <t>农村饮水安全工程维修养护</t>
  </si>
  <si>
    <t>在建水利工程维修养护</t>
  </si>
  <si>
    <t>有效提高供水保障率、合格率，便于集中运行管理</t>
  </si>
  <si>
    <t>水资源管理</t>
  </si>
  <si>
    <t>项目实施后可为我县农田灌溉用水提供数据支撑，为灌溉工程设计、实施提供依据，</t>
  </si>
  <si>
    <t>实现我县典型地表水小型灌区用水量监测，提高取水量在线计量率，完成上级绩效目标考核任务；</t>
  </si>
  <si>
    <t>维西县2023年农业水价综合改革</t>
  </si>
  <si>
    <t>开展灌溉用水管理资料，灌溉实验与观测资料调查统计等资料的搜集和观测工作。摸清灌区的基本情况、工程现状和用水现状。在当年的资料基础上按计算指南和附表要求进行相应的填写，然后分类进行汇总，统计出干、支、斗、农渠的数量，灌区主要地形、作物种植等信息。</t>
  </si>
  <si>
    <t>测算灌区灌溉水有效利用系数，严格按照技术方案进行。首先在选择典型田块时，综合考虑土质、地下水埋深、灌溉习惯和灌溉方式等综合因素，使之代表性更强，所以获得的田间净灌溉定额更合理。其次对所有量水设施进行严格的检查和复核，从而减小了误差。再就是加强观测和测算，特别对作物大面积灌水时期和强降水前后灌溉水量进行了加测。</t>
  </si>
  <si>
    <t>维西县2022年第一期农村集中连片供水项目</t>
  </si>
  <si>
    <t>维财整合〔2023〕11 号</t>
  </si>
  <si>
    <t>迪财农〔2023〕8 号</t>
  </si>
  <si>
    <t>工程规划了巴迪乡巴迪村、叶枝镇松洛村和梓里村、白济汛乡永安村、中路乡蕨菜山村和维登乡北甸村共六个行政村的集中连片供水，涉及2319户、11090人和41272头（只）大小牲畜。各工程主要任务是继续查缺补漏，对上述村庄人畜饮水工程进行改造，通过新建取水工程、水厂和净水设施、管网改造等工程措施，主要解决季节性缺水导致水源不稳定、水量及水质不达标等问题。</t>
  </si>
  <si>
    <t>维西傈僳族自治县集中供水工程（二期）建设项目</t>
  </si>
  <si>
    <t>新建攀天阁工农村集中供水工程、嘎噶塘村阿克集中供水工程、永春乡美光村集中供水工程。</t>
  </si>
  <si>
    <t>维西县农村供水保障三年专项行动项目</t>
  </si>
  <si>
    <t>新建饮水工程2件，工程供水规模为2038.21m³/d，其中维登乡供水规模为786.69m³/d，永春乡1251.52m³/d。</t>
  </si>
  <si>
    <t>工程受益维登乡维登村、富川村，永春乡拖枝村、三家村两个乡4个村38个小组共1887户，10204人及8962头大牲畜的饮水安全问题</t>
  </si>
  <si>
    <t>维西县腊普河柯公段治理工程</t>
  </si>
  <si>
    <t>涉及村有川达村、海尼村、柯那村共3个行政村、13村民小组。治理总长6796.75m，新建堤防8.607KM。</t>
  </si>
  <si>
    <t>受益人口454户、人口1712人，保护两岸农田 1201亩。</t>
  </si>
  <si>
    <t>维西县永春河治理工程</t>
  </si>
  <si>
    <t>新建防洪提5.5KM，护岸护角7.75KM,清障及河堤修复19.93KM.</t>
  </si>
  <si>
    <t>受益人口638户、人口3062人，保护两岸农田 1536亩。</t>
  </si>
  <si>
    <t>七</t>
  </si>
  <si>
    <t>农田建设</t>
  </si>
  <si>
    <t>农田提升项目</t>
  </si>
  <si>
    <t>机耕路：阿扎习（老路）长4432 宽3.54432×3.5×120=1861440；三面光：2090米2090×260=543400瓦厂沟：道路损坏350 350×3×120=126000；水厂至村庄1500 钢管 1500×500=750000</t>
  </si>
  <si>
    <t>通过实施项目，改善全村农田管网，节省农户农业生产成本户均1000元以上。通过实施机耕路项目，可使片区100多户农业生产用户每年提高500元以上收入。节省户均每年500元以上农业生产成本。</t>
  </si>
  <si>
    <t>维西县2022年农田基础设施建设项目</t>
  </si>
  <si>
    <t>维西县-保和镇、白济汛乡、攀天阁乡、塔城镇</t>
  </si>
  <si>
    <t>在保和镇、白济汛乡、攀天阁乡、塔城镇实施：建设高标准农田20132亩。主要建设内容及规模：新建田间道路（硬化）11.24千米，桥梁1座，三面光沟渠8.85千米、蓄水池28座，田间供水主管37.29千米，田间配水管网33.92千米，拦水坝5座，土地平整工程227.4亩及挡墙、沉砂池、调节池、过水涵管等相关附属设施。推广增施有机肥11000亩，推广种植绿肥8000亩。</t>
  </si>
  <si>
    <t>实施高标准农田20000亩，使项目区,耕地质量和机耕条件得到有效改善，粮食产量每亩比项目建设前提高20公斤/亩，以每公斤单价3元计算，每年可为项目区群众增加收入120万元；以项目使用期限为15年计算，可为项目区增加收入1800万元。同时可以有效提高项目区农业机械化率和水资源利用率。</t>
  </si>
  <si>
    <t>2022年度维西县（中央预算内投资）农田基础设施建设项目</t>
  </si>
  <si>
    <t>维西县-永春乡、白济汛乡、攀天阁乡、中路乡</t>
  </si>
  <si>
    <t>建设高标准农田20000万亩。新建机耕道62.455km，新建渠道17.103km，高效灌溉工程共计铺设PE100级蓝管长68.002km，DN100热镀锌管4.645km，新建蓄水池14座，设置出水桩612个，设置闸门井31座，设置5m3减压池34座，新建取水坝8座及挡墙、涵管、闸阀等其他相关附属工程。实施土地平整（旱改水）共计91亩，土壤改良20000.0亩其中：推广增施有机肥800吨，推广面积10000亩；采购绿肥种50吨，推广种植绿肥10000亩。</t>
  </si>
  <si>
    <t>年均增加项目区粮食产量76.19万kg，年均可增加农民收入266.67万元。实现节本增收403.30万元。项目建设在加强农业基础设施，改善农业生产条件，增强农业综合生产能力,保障全县粮食生产安全等方面将发挥积极重要的作用。</t>
  </si>
  <si>
    <t>维西县2022年骨干水源（干支渠）建设项目</t>
  </si>
  <si>
    <t>维西县-七乡三镇</t>
  </si>
  <si>
    <t>建设项目涉及2镇4乡，工程覆盖面积19777亩，工程件数为18件，新建渠道16940m，管道建设76147.2m，新建拦水坎14座、新建沉砂池14座、新建蓄水11座</t>
  </si>
  <si>
    <t>维西县2022年骨干水源（干支渠）建设项目耕地受益面积为19777亩，年均新增粮食产量98.9万公斤，保障国家粮食生产安全。</t>
  </si>
  <si>
    <t>维西县2023年小型农田水利建设项目</t>
  </si>
  <si>
    <t>维西县-塔城镇、维登乡、叶枝镇、巴迪乡</t>
  </si>
  <si>
    <t>维西县2023年小型农田水利建设项目初步设计报告涉及2镇6乡，工程件数为13件，其中，塔城镇2件、维登乡4件、白济汛乡1件、康普乡1件、巴迪乡1件、叶枝镇2件、永春乡1件、攀天阁乡1件。工程覆盖15907亩（其中：旱地为9764.45亩、水田为6142.55亩），全为改善灌溉面积。
新建渠道24571m，管道建设69000m，新建取水口13座、新建沉砂池12座、新建蓄水池6座。</t>
  </si>
  <si>
    <t>工程覆盖面积15907亩，其中可对项目区内的15907亩耕地进行改善灌溉，该项目是一次性投入，长期受益的好项目。项目区改善灌溉面积15907亩，平均每亩增产50kg，每公斤作物平均单价3.5元，项目区内农民每年可增收约276.71万元；每亩节约劳动力3个，每个劳动力按120元计算，共能产生效益474.36万元。</t>
  </si>
  <si>
    <t>维西县2023年高标准农田建设项目</t>
  </si>
  <si>
    <t>（一）田间道路工程：本工程改建机耕道67条，总长20.24km，新建机耕道196条,总长97.68km，新建挡墙53条，总长824m，及挡墙桥涵等相关附属工程。
（二）灌溉与排水工程：本次灌溉与排水工程项目区灌溉面积为3690亩，铺设管网共计31904m，设置沉砂池6个，设置拦水坝5个，设置减压池10个，设置涵桥1座，设置出水桩164个，新建灌溉渠道共计90条，总长18.302km，及涵管、沟盖板等相关附属工程。
（三）耕地保护与质量提升：1、土地平整工程—项目区耕地多为坡耕地，且零星破碎，耕地立地条件差，土壤有机质含量低，地力水平不高。为了破解田块零星破碎、产能低等问题，优先选择在土壤气候条件、产业发展基础相对较好，且便于整型的地块进行集中整治。通过土地平整工程将各家各户分散耕种的“巴掌田”、“斗笠田”、“坡耕地”集中改造整理成4－30米宽水平大田，化碎为整，改坡地平地，小田变大田，有效改善耕地地力条件，提高机械化、集约化水平，推动农业现代化。本项目共实施土地平整工程共计180.6亩，其中白济汛乡共吉村马厂南社土地平整64亩，攀天阁乡皆菊村委会迪姑组土地平整116.6亩。2、土壤改良工程—通过推广增施有机肥和种植绿肥，提升项目区耕地质量，计划推广增施有机肥800吨，推广面积10000亩，推广绿肥种植80吨，推广面积10000亩。多措并举提升项目区耕地质量。
（四）维西县高标准农田建设补建项目：计划投资400万元，实施2022年高标准农田补建项目。</t>
  </si>
  <si>
    <t>项目实施后，实现项目区覆盖机耕面积17333亩，有利于节约劳动成本及提高了机械化效率。按照每亩每年在运输成本上节约劳动工日3个，每个工日按照120元计算，共产生效益623.98万元。
通过项目建设，项目区高效节水面积3690亩，亩均新增粮食产量50公斤，按3.5元/公斤计，年均可增加农民收入278.37万元。</t>
  </si>
  <si>
    <t>八</t>
  </si>
  <si>
    <t>林业草原生态保护恢复</t>
  </si>
  <si>
    <t>九</t>
  </si>
  <si>
    <t>农村环境整治</t>
  </si>
  <si>
    <t>维西县其宗村污水管网及一体化处理设施建设项目</t>
  </si>
  <si>
    <t>新建污水收集管长度为 4298m；污水螺纹钢管60m；支墩 12 座；入户管网 6700 米。新建雨水管长度为 754m；路面修复为 6440 ㎡。一体化污水处理 2 座（50m³/d、100m³/d）氧化塘 2座（50m³/d、100m³/d）</t>
  </si>
  <si>
    <t>该项目的实施将合理的规划污水收集和处理系统，最大限度地降低生活污水、工业废水对金沙江的影响和污染，使其宗村的生态环境、生活环境得到很好的改善，实现整个其宗村经济、社会和环境的协调发展，受益124户，2473人，项目建成将有效改善人居环境，为塔城镇旅游业发展奠定基础，具有良好的生态效益、经济效益、社会效益。</t>
  </si>
  <si>
    <t>维西县住建局</t>
  </si>
  <si>
    <t>维西县农村污水处理厂提标改造工程</t>
  </si>
  <si>
    <t>维西县保和镇污水处理厂扩建规模7000m³/天，提标改造总规模15000m³/天。新增中间调蓄池1座（上部建钢棚）；高密度沉淀池1座，纤维转盘滤池1座，污泥中续池1座；絮凝加药间及消毒加药间1座，配水池1座，ICEAS反应池1座；更换曝气管路基曝气头，更换曝气鼓风机，改造笔水器笔水高度及配套设施</t>
  </si>
  <si>
    <t>本项目实施完成后，可以将污水处理厂处理规模达到15000方/天，出水标准达到GB18918-2002一级A标，结合维西县兰永永春村等农村污水管网完善工程、维西县保和村巩固拓展脱贫攻坚成果农户污水管网提升改造建设项目的实施，可以农村污水收集至污水处理厂统一处理，有效提升周边农村人居环境</t>
  </si>
  <si>
    <t>永春乡人居环境提升项目</t>
  </si>
  <si>
    <t>计划实施民族民居风貌改造352926.76㎡，投入资金2505.78万元，具体建设内容：统一民族民居风貌、统一瓦屋面颜色（藏青色）;实施村内户外道路硬化建设81218㎡，每平方100元，投入资金812.18万元。</t>
  </si>
  <si>
    <t>农村人居环境优化、美化、靓化，村庄颜值提升，发展乡村旅游，吸引更多的人来休闲、旅游，实现更高的经济价值，从而带动当地经济发展；通过人居环境提升项目，提高村庄、家庭颜值，有效改变农村生活生产习惯，减少疾病的发生，改变村民思想观念，有利于社会和谐稳定；有利于养成讲卫生、爱干净的良好生活习惯，为生态宜居创造良好的环境条件，覆盖农户1874户6559人，</t>
  </si>
  <si>
    <t>永春乡人民政府</t>
  </si>
  <si>
    <t>乡村振兴局</t>
  </si>
  <si>
    <t>维西县保和镇垃圾填埋场渗滤液处理站提标增量及修复工程建设项目</t>
  </si>
  <si>
    <t>一、基础设施建设。拆除废旧钢带管136m；拆除毛石挡墙5.29㎡；拆除混凝土5㎡；抹灰5.2㎡（6.5m*0.8m）；抹灰78㎡（52m*1.5m）；开挖土方（人工）41.6m；混凝土沟底52㎡；砖体12.63m；拆除PE管23m；公厕改造(化粪池及各项设备安装）1个；应急池1座；围挡（毛石挡墙115.52m³、开挖、拉运土方191.36m³、砖体10.04两方面）；垃圾填埋场垃圾过滤系统钢板箱安装1项；垃圾场一期填埋区左侧雨水收集池1项；应急池下方大水沟公路边围挡90㎡；垃圾填埋场基础设施修复1项。厌氧设备基础2套；其他设备基础1套；设备间1间；原有设备拆除1项；设备安装1次；系统调试及试运行1次；进水调节池1个；污泥池1个，PH调节池1个；消防设施1项。巴歇尔流量渠2个。
二、设备购置。专有厌氧装置2套；垃圾渗滤液专用固液分离装置2套；双面导流生化处理装置2套；原水箱1套；超滤装置1套；超滤水箱1套；回流泵4台；RO装置1套；电控系统2套；设备运输1套；消防设施1批；垃圾渗滤液专用高效降减菌种1批；应急处理除臭雾炮机及药剂1项；浓缩液回喷水泵1台；排气点火装置修复配件1套；变压器1台；高效生物分解菌1600公斤；生物菌群球26000个；水池3座；新建机房1间；厌氧塔基础1对；原有机房设备拆除1批；巴歇尔流量渠2个。</t>
  </si>
  <si>
    <t>新建渗滤液处理系统设计日处理能力为100立方每天，经测算直接运行成本可降至55元/吨，每年可约处理费用375.95万元，经济效益生著。有效削减污染物的排放：此次建设的污水处理系统投入运行后，排放将达到《生活垃圾填埋污染控制标准》(GB16889—2008）表3规定。按日处理量计算，每年可减少COD污染物排放472.675吨；BOD污染物排放291.27吨/年，NH3-N污染物排放28.908吨，总氮污染物排放8.395吨。对维西县垃圾填埋场周边环境的提升和保护起到积极作用。</t>
  </si>
  <si>
    <t>推进“积分制”“清单式”等管理方式</t>
  </si>
  <si>
    <t>以“先建后补”方式在全县各乡镇建设10个人居环境示范点，通过建设示范点引导群众参与到农村人居环境整治提升工作中，按照《维西县2023年度农村人居环境整治提升重点工作任务》规定细则通过按季度进行考核对建设情况进行考核，其中排名前三各5万元，4-7个三万元，建设内容参照《国家乡村振兴局 农业农村部 国家发展改革委印发《乡村建设项目库建设指引（试行）》《乡村建设任务清单管理指引（试行）》</t>
  </si>
  <si>
    <t>按照《维西县2023年度农村人居环境整治提升重点工作任务》，通过农村人居环境整治提升考核评估细则进行工作督促，通过树立10个村典型，引导全县20000人参与农村人居环境整治提升工作，以农村厕所革命、生活污水垃圾治理、村容村貌整治提升、长效管护机制建立健全为重点，巩固拓展三年行动成果，全面提升农村人居环境质量，推动我县农村人居环境从基本达标迈向提质升级</t>
  </si>
  <si>
    <t>维西县“百千万”美丽村庄建设项目</t>
  </si>
  <si>
    <t>维财整合〔2023〕12 号</t>
  </si>
  <si>
    <t>维西县-保和镇、攀天阁乡、塔城镇、维登乡、中路乡、白济迅乡、康普乡、叶枝镇、巴迪乡</t>
  </si>
  <si>
    <t>在保和镇白马吉；塔城镇柯那新村；攀天阁工农大村；白济讯喇嘛寺；康普乡康普大村；叶枝镇倮那村倮那组；巴迪乡罗义村倮马上组；维登乡妥洛村妥洛组；中路乡佳禾村佳禾组、日登组10个村庄实施农村环境整治提升，改善基础设施条件，提高公共服务能力，促进农民增收，建成宜居宜业的美丽村庄。</t>
  </si>
  <si>
    <t>经济效益：该项目建成后，将切实改善群众的生产、生活问题，提高群众的健康水平。设立村级产业发展互助资金，可适当发展家庭种养殖、特种种养殖项目，对增加群众收入、促进当地经济发展具有极大的经济效益；能够切实提高当地居民的经济收入，带来较大的经济效益，其社会效益也十分显著。可以使党的惠民政策深入人心，让贫困地区群众对未来充满信心。
社会效益：1、有利于提高农村居民的生活水平和生活质量本项目的建设改善了当地的基础设施配套情况，优化了当地居民的生活环境卫生。对推动当地旅游业的发展具有直接的良好影响，本项目完成后对农村居民的生活水平和质量有明显的积极意义。2、有利于城乡一体化的发展本项目的实施将改善农村居住、交通、生活环境，加快农村发展进程，进一步促进农村经济的快速稳定发展。本项目的建设将成为“城乡一体化”一个重要组成部分，为姚安县经济的发展提供助力。3、有利于增加项目所在地居民的就业机会项目的建设将为社会提供众多的就业机会，有利于提高项目沿线人民群众的生活水平、减少贫困。项目的建设投资可为社会提供众多直接就业机会和间接就业机会（即刺激相关产业活动增加带来的就业）。就业机会的增加促使人口的流动性显著增加，外出打工的机会增多。
生态效益：项目的实施，加大了项目所在地市政基础设施的建设，建立和完善了科学合理的污水处理设施和其他配套设施网络体系，减轻了乡村建设发展对自然环境的破坏与污染，有效地保护了项目所在地的生态环境。通过对所在地污水及垃圾的收集处理，有效控制了城镇点源污染，使生态环境得到改善，生物多样性丰富、植被覆盖率增加、水质改善，生态系统走向良性循环。</t>
  </si>
  <si>
    <t>保和镇人民政府、攀天阁乡人民政府、塔城镇人民政府、维登乡人民政府、中路乡人民政府、白济迅乡人民政府、康普乡人民政府、叶枝镇人民政府、巴迪乡人民政府</t>
  </si>
  <si>
    <t>维西县乡村振兴局</t>
  </si>
  <si>
    <t>维财整合〔2023〕13 号</t>
  </si>
  <si>
    <t>维财整合〔2023〕14 号</t>
  </si>
  <si>
    <t>白济迅乡人民政府</t>
  </si>
  <si>
    <t>维财整合〔2023〕15 号</t>
  </si>
  <si>
    <t>维财整合〔2023〕16 号</t>
  </si>
  <si>
    <t>叶枝镇人民政府</t>
  </si>
  <si>
    <t>维财整合〔2023〕17 号</t>
  </si>
  <si>
    <t>维财整合〔2023〕18 号</t>
  </si>
  <si>
    <t>巴迪乡人民政府</t>
  </si>
  <si>
    <t>维财整合〔2023〕19 号</t>
  </si>
  <si>
    <t>保和镇打枪坝组人居环境提升建设项目</t>
  </si>
  <si>
    <t>保和镇拉河柱村打枪坝组</t>
  </si>
  <si>
    <t>（1）村内污水治理：农村排污管网（主管、支管）、污水井（检查井、沉泥井）、化粪池；户内污水集水槽、入户排污HDPE管。（2）村内雨水工程：新建雨水排水主沟、修缮提升村内小型排水沟、村内道路过水管涵。（3）村内其他基础设施：村内道路完善、混凝土硬化破除及恢复、浆砌石挡墙、安全护栏及公共垃圾收集池。（4）村内建筑风貌改造提升：外立面提升改造（5）村内安置点建设内容：场平及道路工程、场地独立土石方工程、给排水安装工程、电气安装工程、绿化工程、通透式围墙通及活动室、安防监控系统工程、道闸及停车系统、充电桩、变压器配电安装工程等几个部分组成。</t>
  </si>
  <si>
    <t>该项目的建成，将有效改善拉河柱打枪坝组村组串户道路、农户入户路、庭院及户内基础设施，彻底改善村容村貌和人居环境条件，通过建立长效的管护机制，进一步维护好干净整洁有序的农村环境 ，提高群众生产生活水平和生态文明建设水平，转变农民观念，树立典型，示范引路，使打枪坝组乃至全镇居民满意度达到80%以上，道路环境卫生整洁优良率达到80%以上，生活污水排水清洁达到及时标准。</t>
  </si>
  <si>
    <t>十</t>
  </si>
  <si>
    <t>农村道路建设</t>
  </si>
  <si>
    <t>生命防护工程</t>
  </si>
  <si>
    <t>维财整合〔2023〕10 号</t>
  </si>
  <si>
    <t>县交通局</t>
  </si>
  <si>
    <t>美洛公路3.7公里危险路段安防建设</t>
  </si>
  <si>
    <t>保障345人出行安全，且方便群众出行</t>
  </si>
  <si>
    <t>维西县-巴迪乡</t>
  </si>
  <si>
    <t>迪玛村-捧八村2公里危险路段安防建设</t>
  </si>
  <si>
    <t>保障235人出行安全，且方便群众出行</t>
  </si>
  <si>
    <t>术片四下至术片五公路、托底公路4.8公里危险路段安防建设</t>
  </si>
  <si>
    <t>保障1998人出行安全，且方便群众出行</t>
  </si>
  <si>
    <t>四则公路7.8公里危险路段安防建设</t>
  </si>
  <si>
    <t>保障119人出行安全，且方便群众出行</t>
  </si>
  <si>
    <t>塘上公路、三家村公路安防2.2公里危险路段安防建设</t>
  </si>
  <si>
    <t>保障874人出行安全，且方便群众出行</t>
  </si>
  <si>
    <t>倮公倮公路、卡朵公路、米品公路、白浪洛公路、腊坝登公路、机理公路、老厂公路、古独米公路、上凉台公路25.5公里危险路段安防建设</t>
  </si>
  <si>
    <t>保障24012人出行安全，且方便群众出行</t>
  </si>
  <si>
    <t>在海尼村高古组至拉柯组建设安全防护栏3公里危险路段安防建设</t>
  </si>
  <si>
    <t>保障249人出行安全，且方便群众出行</t>
  </si>
  <si>
    <t>农村道路修复</t>
  </si>
  <si>
    <t>南姐洛水毁修复工程10公里路段修复</t>
  </si>
  <si>
    <t>保障1261人出行安全，且方便群众出行</t>
  </si>
  <si>
    <t>保和镇2023年农村道路水毁修复项目，道路修复、路及修复2000立方米。</t>
  </si>
  <si>
    <t>保障7500人出行安全，改善交通，解决村民出行，生产生活运输等。</t>
  </si>
  <si>
    <t>罗义道路局部水毁1公里部分修复</t>
  </si>
  <si>
    <t>保障977人出行安全，改善交通，解决村民出行，生产生活运输等。</t>
  </si>
  <si>
    <t>维西县-叶枝镇</t>
  </si>
  <si>
    <t>后箐公路5.4公里安全生命防护工程及水毁修复工程</t>
  </si>
  <si>
    <t>解决425人村民的出行难问题和改善群众的生产生活条件，缩短出行时间，节约能耗，带动当地产业发展。</t>
  </si>
  <si>
    <t>桥梁修复</t>
  </si>
  <si>
    <t>六籽组桥新建桥梁一座</t>
  </si>
  <si>
    <t>保障9198人出行安全，且方便群众出行</t>
  </si>
  <si>
    <t>加保机桥新建桥梁一座</t>
  </si>
  <si>
    <t>贝克底桥新建桥梁一座</t>
  </si>
  <si>
    <t>工农新桥新建桥梁一座</t>
  </si>
  <si>
    <t>保障938人出行安全，且方便群众出行</t>
  </si>
  <si>
    <t>拖枝桥新建桥梁一座</t>
  </si>
  <si>
    <t>保障739人出行安全，且方便群众出行</t>
  </si>
  <si>
    <t>三家村塘上桥（修复）维修加固</t>
  </si>
  <si>
    <t>行政村公路改造</t>
  </si>
  <si>
    <t>施根登公路8.3公里道路升级改造</t>
  </si>
  <si>
    <t>保障1553人出行安全，且方便群众出行</t>
  </si>
  <si>
    <t>咱利公路2.2公里道路升级改造</t>
  </si>
  <si>
    <t>保障785人出行安全，且方便群众出行</t>
  </si>
  <si>
    <t>自然村公路改造</t>
  </si>
  <si>
    <t>日登洛道路硬化0.7公里道路升级改造</t>
  </si>
  <si>
    <t>拉日村亥本洛组到克施科组公里0.87公里通组硬化，</t>
  </si>
  <si>
    <t>绩效目标保障7个村民小组173户620人的出行方便及安全。</t>
  </si>
  <si>
    <t>罗马村公路1.5公里硬化及安防</t>
  </si>
  <si>
    <t>保障11521人出行安全，且方便群众出行</t>
  </si>
  <si>
    <t>吾树上下组公路—1.837公里硬化</t>
  </si>
  <si>
    <t>保障750人出行安全，且方便群众出行</t>
  </si>
  <si>
    <t>拆除重建，加宽朵倮洛一二组道路，路面宽4.5米，厚0.2米，标号C25，路面硬化共计3km及部分安防，每公里投入110万元，合计投入330万元</t>
  </si>
  <si>
    <t>提升改造当地农村的形象，解决村民出行困难的问题，提高了当地村民生活质量，对改善农村生产生活条件以及出行和卫生改善起到了举足轻重的作用，项目的实施能够使周边61户198名常住人口受益，辐射易地搬迁点群众受益</t>
  </si>
  <si>
    <t>修复上村组至米俄坝片区3km的通组道路，路面宽3.5米，厚0.2米，标号C25，每公里投入60万元，合计投入180万元</t>
  </si>
  <si>
    <t>提升改造当地农村的形象，解决村民出行困难的问题，提高了当地村民生活质量，对改善农村生产生活条件以及出行和卫生改善起到了举足轻重的作用，项目的实施能够使周边199户731名常住人口受益</t>
  </si>
  <si>
    <t>康普乡阿倮村路明、保块通组公路建设，建设总长2.15公里，计划投资路基、路面共170万元。—2.15公里</t>
  </si>
  <si>
    <t>保障1031人出行安全，且方便群众出行</t>
  </si>
  <si>
    <t>阿么米至妈处登路面4.8公里硬化工程</t>
  </si>
  <si>
    <t>解决1962人村民的出行难问题和改善群众的生产生活条件，缩短出行时间，节约能耗，带动当地产业发展。</t>
  </si>
  <si>
    <t>阿喃多上下组公路2.6公里硬化工程</t>
  </si>
  <si>
    <t>解决2125人村民的出行难问题和改善群众的生产生活条件，缩短出行时间，节约能耗，带动当地产业发展。</t>
  </si>
  <si>
    <t>白直洛公路4.1公里硬化工程</t>
  </si>
  <si>
    <t>解决528人村民的出行难问题和改善群众的生产生活条件，缩短出行时间，节约能耗，带动当地产业发展。</t>
  </si>
  <si>
    <t>永安大村公路25.2公里安全生命防护工程</t>
  </si>
  <si>
    <t>解决2760人村民的出行难问题和改善群众的生产生活条件，缩短出行时间，节约能耗，带动当地产业发展。</t>
  </si>
  <si>
    <t>维登乡新农村害咱箐公路、王里利公路10.7公里安全生命防护工程</t>
  </si>
  <si>
    <t>解决971人村民的出行难问题和改善群众的生产生活条件，缩短出行时间，节约能耗，带动当地产业发展。</t>
  </si>
  <si>
    <t>康普乡通村通组道路损毁修复建设项目</t>
  </si>
  <si>
    <t>建设内容为：全乡通村通组垮塌毛石支砌1650立方，每立方74.25万元。毛石混凝土挡墙建设1200m³，每立方600元，合计投入：72万元。项目共计投资：146.25万元。</t>
  </si>
  <si>
    <t>项目涉及康普乡九个行政村3250户9650人。通过项目实施，可保障全乡人民群众安全出行。</t>
  </si>
  <si>
    <t>道路硬化</t>
  </si>
  <si>
    <t>康普乡谷岔组至扎尼组公路建设项目，建设总长2公里，总投资180万元。</t>
  </si>
  <si>
    <t>通过项目实施，可使项目实施点农户农业生产更为方便，带动当地产业发展，解决392户1460人出行难的问题。</t>
  </si>
  <si>
    <t>十一</t>
  </si>
  <si>
    <t>农村危房改造</t>
  </si>
  <si>
    <t>十二</t>
  </si>
  <si>
    <t>农业资源及生态保护</t>
  </si>
  <si>
    <t>维西县农产品品牌建设项目</t>
  </si>
  <si>
    <t>1、2023年度创建1个青刺果有机种植基地100亩，1个核桃有机种植基100亩，每个基地1万元，共2万元；2、完成有机产品复审49个产品（其中5个产品为2022年预计新增产品），每个产品1.2万元，共58.3、绿色食品年检16个产品，共3.2万元；4、无公害农产品复查换证1个产品，共0.2万元；5、新增6个产品绿色食品认证，认证费用2.6万元/个，共计15.6万元。</t>
  </si>
  <si>
    <t>围绕云南省政府全力打造世界一流三张牌的工作思路，巩固拓展脱贫攻坚成果同乡村振兴有效衔接，通过控肥、控药，实施绿色防控技术,新增有机、绿色及无公害认证6个以上。通过项目的实施，力争我县重点特色产业、特色农产品质量明显改善，拥有适宜我县发展的公共区域品牌和有机、绿色食品品牌，更好地满足人民群众不断升级的消费需求。</t>
  </si>
  <si>
    <t>（一县一业）维西“云当归”绿色标准化种植关键技术集成与示范</t>
  </si>
  <si>
    <t>（1）完成维西云当归主栽区种植现状调研，选定核心试验示范区，编制项目具体实施方案1套；
（2）开展维西云当归不同海拔高度（2500、2800、3000 m）条件下育苗期病虫草害发生情况调查3次，研究云当归育苗期病虫草害的发生规律，提出针对性绿色防控措施5条；
（3）开展维西云当归耐抽薹种源筛选研究1次。</t>
  </si>
  <si>
    <t>1、完成维西云当归主栽区种植现状调研，选定核心试验示范区，编制项目具体实施方案；2、研究云当归育苗期病虫草害的发生规律，提出针对性绿色防控措施；3、开展维西云当归耐抽薹种源筛选研究。4、建设完成云当归标准化种植示范基地60亩，川贝母引种繁育示范基地40亩。5、编写制定云当归大田移栽种植技术规程、云当归直播标准化种植技术规程、川贝母引种繁育种植技术规程企业标准3项。通过种植示范、技术培训、推广等方式，逐步形成“一乡一特”、“一村一品”优势产业。6、培训种植大户、农民专业合作社、农村致富带头人等技术人才300人次，因地制宜进行推广种植，开展种植规模、标准化程度、产量、品质等量化奖补，提高农户科技水平及种植积极性，逐步形成中药材产品追溯体系。7、实施“公司＋专业合作社＋农户＋基地＋订单回收”的模式，建立联合协调机制，对种植不规范的种植农户进行引导，对种植点规模小的进行逐步调整，同时公司给予农户技术和资金优惠，激活县域中药材产业的快速发展，有效扩大种植面积，实施精深加工，形成自主品牌，提质增效。8、通过项目的实施，通过土地租赁方式年带动35户农户，户均年增收2200元左右；以劳务用工方式，年带动农村剩余劳动力就业15人次，人均年增收3.5万元。</t>
  </si>
  <si>
    <t>(一县一业)维西县中药材全产业链建设项目（一期）</t>
  </si>
  <si>
    <t>1.发掘维西传统医药文化1套、民族医药文化以及民风民俗1套，挖掘以滇西北傈僳族为元素的维西医药文化1套，收集、整理与维西医药相关的历史、传说、传奇故事5个以上，拍摄宣传片5个以上、创作文学作品等形式，挖掘傈僳民族悠久中医药文化特色，打造维西县中药材区域公共品牌，完成品牌调研、区域品牌策划、公用品牌视觉体系设计、公用品牌宣传手册编制1套、公用品牌手提袋设计3款、知识产权体系申报1个、品牌宣传视频拍摄制作2个及召开品牌发布会1次等内容。2.在县内选取基础条件较好、有代表性、集中连片的中药材种植基地进行数字化及绿色防控体系建设，设置2个基地，每个基地建立小区域种植环境监测站1个、土壤墒情监测站1个、户外视频监控系统1套、VR全景1套，配套建设基地物联网管理平台，实现基地数字化、可视化管控。3.结合绿色防控技术建立中药材绿色防控和生态种植技术体系，研究制订优势特色道地中药材高效优质、绿色生态栽培技术规程3个，在基地安装建设虫情测报系统，杀虫灯（单个可覆盖面积40-60亩），覆盖种植基地10000亩，支持中药材企业和合作社建设优质高效绿色中药材种植示范基地，实现病虫害绿色防控。4.结合维西县县级标准化中药材仓储物流项目建设，改造标准化中药材贮藏仓库1500m2，实现仓库内温度、湿度等实时监测预警，通风设备智能控制，仓库地面、墙体等具有防潮、隔热、通风等设施与技术措施；建设中药材仓储管理系统（WMS）1个，实现中药材质量检测、验收入库、在库管理、在库养护、出库发货等信息化、数字化管理功能，建立仓储质量管理体系，健全仓储作业流程与操作规范。5.依托云南省农业科学院药用植物研究所以及各县农技站等推广机构，建立维西县中药材产业科技推广体系1套，开发涵盖行业资讯、政策标准、市场动态、价格行情、产业技术、专家服务、供求信息等一体化的产业服务移动应用程序1个，融合线上视频教程、线下培训指导开展中药材新品种、栽培技术、采收加工、仓储物流等技术推广及技术培训3次，为维西县中药材产业发展、企业生产及农户种植管理等提供全方位、专业化服务。综合运用互联网、大数据、云计算、人工智能、区块链、GIS（地理信息系统）等技术，整合汇集全县中药材产业数据资源，建设融合产业概况、产业资源一张图、数字化种植、标准化生产、仓储物流、质量追溯、流通销售等于一体的维西县中药材产业大数据应用平台，实现产业概况、产业资源“一图清”，种植、生产、仓储、流通、销售一体化管理，产业数据分析及图表化、可视化呈现，建立产业发展数字驾驶舱。</t>
  </si>
  <si>
    <t>发掘维西传统医药文化、民族医药文化以及民风民俗，挖掘以滇西北傈僳族为元素的维西医药文化，收集、整理与维西医药相关的历史、传说、传奇故事，拍摄宣传片、创作文学作品等形式，宣传维西中药材产业文化，推广维西绿色中药材产品，促进中药材产业的发展。完成品牌调研、区域品牌策划、公用品牌logo视觉体系设计、公用品牌宣传手册编制、公用品牌手提袋设计、知识产权体系申报、品牌宣传视频拍摄制作及召开品牌发布会等内容打造维西县中药材区域公共品牌。建立维西县中药材产业科技推广体系1套，开发涵盖行业资讯、政策标准、市场动态、价格行情、产业技术、专家服务、供求信息等一体化的产业服务移动应用程序1个。逐渐培养出自有品牌和产品，摸索出维西中医药文化合适发展的产品领域，提升维西中药材产品价值，从传统的初加工往成品中医药领域发展，完成维西中药材品牌统一标识，药材的价值提升预计在5%-10以上，预计每年助力销售中药材8000吨以上。</t>
  </si>
  <si>
    <t>（一县一业）中药材产业关键环节提档升级项目</t>
  </si>
  <si>
    <t>通过政府采购技术服务，委托转移机构对中药材一县一业技术短板进行提档升级，编制维西当归生产、加工标准和操作规程各1项；维西木香生产、加工标准和操作规程各1项；维西桔梗生产、加工标准和操作规程各1项；维西秦艽生产、加工标准和操作规程各1项；维西附子生产、加工标准和操作规程各1项。</t>
  </si>
  <si>
    <t>通过关键技术提档升级，保障中药材产业发展健康可持续发展，当归生产、加工提升中药材品质，促进中药材品质分档分级，提升农民田间管理水平，提高维西县中药材知名度，预计中药材产业产值2%以上。</t>
  </si>
  <si>
    <t>农业产业现代化作业推广示范</t>
  </si>
  <si>
    <t>1、建设农业产业现代化水稻全程机械化核心示范点建设3个，300亩，每亩700元（其中机耕每亩100元，集中育秧秧苗每亩350元，机插秧每亩150元，机收每亩100元），小计21万元；2、建设农业产业现代化主要农作物（小麦、玉米、水稻）机械化作业示范区建设5000亩 （机插1500亩，机收3500亩），每亩100元，小计50万元；3、现代农业现场培训3场200人次，小计5万元。</t>
  </si>
  <si>
    <t>通过机械化作业推广示范，全面推进农业产业现代化建设进程，提高农民应用现代农生产技术技能，进一步提高全县2023年水稻综合机械化率提高1%，主要粮食农作物综合机械化率提高1%指标目标。同时，提高农业产业生产效率，减轻农户农业生产负担每亩150元，减轻农村劳动力劳动强度，增加主要农作物生产积极性保障粮食安全，提高农业产业生产效益每亩300元。</t>
  </si>
  <si>
    <t>2023年1.5千人批次定量检测项目</t>
  </si>
  <si>
    <t>2023年完成每千人1.5批次定量检测项目220批次样品检测，其中：养殖业产品10个，1200元/个，种植业产品210个，1000元/个，共22.2万元。</t>
  </si>
  <si>
    <t>以科学发展观为指导，以《中华人民共和国农产品质量安全法》为依据，以提高农产品质量安全水平为出发点和落脚点，根据本县生产实际和工作重点，年采取定量检测2次以上，依法加强农产品质量安全监管检测年10次以上，切实保障公众农产品消费安全和身体健康。</t>
  </si>
  <si>
    <t>糯山药品牌创建质量提升项目</t>
  </si>
  <si>
    <t>1、完成2023年年度维西糯山药新种植模式田间试验布设；完成布设不同水分管理模式对糯山药采收年品质形成影响研究试验；2、初步确定影响维西糯山药产量品质的主要因素；对2022年度实施的田间试验进行相关数据的收集，试验各处理土壤样品和山药样品采集及送样工作；完成维西糯山药绿色食品认证；</t>
  </si>
  <si>
    <t>1、完成维西县糯山药主栽区种植现状调研，选定试验示范区1片以上；2、维西糯山药主要种植模式提质增效田间试验研究1项；3、开展维西糯山药育苗及成熟期缩短试验研究1项；4、完成维西县糯山药适宜生长区三个不同海拔梯度土壤样品和山药样品采集30个以上及前处理工作；5完成维西糯山药新种植模式田间试验布设。</t>
  </si>
  <si>
    <t>维西县特色香软米种质创新及新品种绿色高效试验示范项目</t>
  </si>
  <si>
    <t>1、收集“攀天阁黑谷”和“维登黄翠谷”原种，开展提纯复壮，和基础性研究，获得重测序、芯片检测等基础数据。2、提供5份优质香软米新品种（系）进行试验示范。3、合作完成专利申请1项，科技论文1篇。</t>
  </si>
  <si>
    <t>1、提供5份优质香软米新品种（系）进行试验示范；2、合作完成专利申请1项，科技论文1篇；3、三个核心示范区试验示范优质香软米新品种（系）100亩，带动项目区示范1000亩。</t>
  </si>
  <si>
    <t>十三</t>
  </si>
  <si>
    <t>（一）</t>
  </si>
  <si>
    <t>监测帮扶对象公益性岗位</t>
  </si>
  <si>
    <t>（二）</t>
  </si>
  <si>
    <t>外出务工脱贫劳动力（含监测帮扶对象）稳定就业</t>
  </si>
  <si>
    <t>（三）</t>
  </si>
  <si>
    <t>雨露计划</t>
  </si>
  <si>
    <t>（四）</t>
  </si>
  <si>
    <t>其他（当此项金额超过总额的5%时，各州（市）需审核是否存在分类错误情况。）</t>
  </si>
  <si>
    <t>低氟边销茶项目</t>
  </si>
  <si>
    <t>项目惠及全县帮扶监测对象（边缘户）1425户，覆盖4845人，发放低氟边销茶18000余包。</t>
  </si>
  <si>
    <t>通过实施低氟边销茶项目，不仅让广大帮扶监测对象（边缘户）深切的感受到了党和国家的温暖，同时也进一步扩大了饮用低氟边销茶的宣传范围，逐步引导群众树立健康消费观念，逐渐改变群众长期饮用普通砖茶的习惯，营造“健康饮茶”的氛围，切实增强各族群众的幸福感、获得感。项目惠及全县帮扶监测对象（边缘户）1425户，覆盖4845人，发放低氟边销茶18000余包。在“送茶入户”走访慰问过程中，工作人员一方面做好防返贫动态监测工作，一方面做好健康饮茶宣传教育。</t>
  </si>
  <si>
    <t>低收入农户小额信贷</t>
  </si>
  <si>
    <t>低收入农户因发展产业需求贷款500笔（最高五万元每户），财政给予贴息</t>
  </si>
  <si>
    <t>缓解贫困户产业发展资金短缺难题，促进农户增收脱贫,通过项目实施，缓解产业发展资金短缺难题，促进户增收脱贫，建档立卡监测户贷款申请满足率大于100%，获得贷款金额小于等于5万元/户，小额信贷贴息利率4.35%，贷款及时发放率大于100%，受益建档立卡户500户</t>
  </si>
  <si>
    <t>县乡村振兴局</t>
  </si>
  <si>
    <t>富民贷</t>
  </si>
  <si>
    <t>维财整合〔2023〕06 号</t>
  </si>
  <si>
    <t>精准支持脱贫地区农民发展生产增收致富，免抵押免担保的小额信用贷款，专门用于支持农民种植养殖、加工制造、商品流通等生产经营活动，单户额度最高可达20万元，期限最长5年，实行利率优惠，最大限度满足脱贫地区农民展业创业资金需求。</t>
  </si>
  <si>
    <t>村庄规划编制</t>
  </si>
  <si>
    <t>到2021年底，以行政村为单元，按《云南省“多规合一”实用性村庄规划编制指南》、《迪庆州国土空间规划委员会下达“干部规划家乡行动”2021年村庄规划编制任务计划的函》的要求完成30%的村庄规划编制。到2022年底编制完成40%的村庄规划编制。到2023年底，编制完成30%个村庄规划编制。故2021年编制任务数为27个行政村，2022年编制任务数为39个行政村，2023年编制任务数为13个行政村，每个行政村10万元。</t>
  </si>
  <si>
    <t>为了做好我县乡村振兴工作，编制我县村庄规划，打好乡村振兴基础。我们坚持“县级统筹、部门指导、乡镇主责、村级主体”原则，充分发挥规划引领作用，加快全县“多规合一”实用性村庄规划编制工作步伐，实现村庄发展有目标、国土用途有管制、自然景观和文化遗产有保护、农村人居环境有改善、重要建设项目有安排，国土空间保护开发格局进一步优化，全面推进全县乡村生态空间山清水秀、生活空间宜居适度、生产空间绿色高效。项目可使我县高泉村、拉日村、腊八底村、罗马村、永春村、菊香村、美光村、四保村、蕨菜山村、腊八山村、施根登村、咱利村、北甸村、箐头村、山加村、妥洛村、小甸村、新化村、新农村、安一村、岔枝洛村、嘎嘎塘村、工农村、美洛村、新华村、阿尼村、念里米村、弄独村、普洛村、齐洛村、柞子村、白济汛村、碧罗村、干坝子村、共厂村、共恩村、共吉村、共元村、施底村、阿尺村、巴迪村、结义村、罗义村、捧八村、真朴村、巴丁村、拉波洛村、倮那村、松洛村、新洛村、叶枝村、梓里村52个行政村所有居民受益，通过项目实施，能引领我县乡村建设高质量发展，建设出美丽宜居的乡村。</t>
  </si>
  <si>
    <t>县自然资源局</t>
  </si>
  <si>
    <t>附表4</t>
  </si>
  <si>
    <t>维西县整合方案项目类型投入情况统计表</t>
  </si>
  <si>
    <t>项目类别</t>
  </si>
  <si>
    <t>整合财政涉农资金投入（万元）</t>
  </si>
  <si>
    <r>
      <rPr>
        <sz val="12"/>
        <color rgb="FF000000"/>
        <rFont val="方正仿宋_GBK"/>
        <charset val="134"/>
      </rPr>
      <t>外出</t>
    </r>
    <r>
      <rPr>
        <sz val="12"/>
        <rFont val="方正仿宋_GBK"/>
        <charset val="134"/>
      </rPr>
      <t>务工脱贫劳动力（含监测帮扶对象）稳定就业</t>
    </r>
  </si>
  <si>
    <t>填表说明：1.汇总统计各类项目投入数，不需统计具体项目。</t>
  </si>
  <si>
    <t>2.大类细分为“产业发展”和“基础设施建设”与季度报表中口径一致。其中标注为绿色部分可纳入产业投入统计口径，在表3中“是否属于产业类项目”可以选择“是”，“水利发展”“农村道路建设”中与产业发展直接相关的项目可以选择“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</si>
</sst>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m&quot;月&quot;d&quot;日&quot;;@"/>
  </numFmts>
  <fonts count="72">
    <font>
      <sz val="12"/>
      <name val="宋体"/>
      <charset val="134"/>
    </font>
    <font>
      <sz val="12"/>
      <color indexed="8"/>
      <name val="宋体"/>
      <charset val="134"/>
    </font>
    <font>
      <b/>
      <sz val="20"/>
      <color indexed="8"/>
      <name val="华文中宋"/>
      <charset val="134"/>
    </font>
    <font>
      <sz val="10"/>
      <color indexed="8"/>
      <name val="宋体"/>
      <charset val="134"/>
    </font>
    <font>
      <b/>
      <sz val="12"/>
      <color indexed="8"/>
      <name val="宋体"/>
      <charset val="134"/>
    </font>
    <font>
      <b/>
      <sz val="16"/>
      <color indexed="8"/>
      <name val="黑体"/>
      <charset val="134"/>
    </font>
    <font>
      <b/>
      <u/>
      <sz val="20"/>
      <color rgb="FF000000"/>
      <name val="方正小标宋简体"/>
      <charset val="134"/>
    </font>
    <font>
      <b/>
      <sz val="10"/>
      <color indexed="8"/>
      <name val="方正仿宋_GBK"/>
      <charset val="134"/>
    </font>
    <font>
      <sz val="10"/>
      <color indexed="8"/>
      <name val="方正仿宋_GBK"/>
      <charset val="134"/>
    </font>
    <font>
      <b/>
      <sz val="16"/>
      <color indexed="8"/>
      <name val="方正仿宋_GBK"/>
      <charset val="134"/>
    </font>
    <font>
      <b/>
      <sz val="16"/>
      <color indexed="8"/>
      <name val="宋体"/>
      <charset val="134"/>
    </font>
    <font>
      <b/>
      <sz val="12"/>
      <color indexed="8"/>
      <name val="方正仿宋_GBK"/>
      <charset val="134"/>
    </font>
    <font>
      <sz val="12"/>
      <color theme="1"/>
      <name val="宋体"/>
      <charset val="134"/>
      <scheme val="minor"/>
    </font>
    <font>
      <sz val="12"/>
      <color indexed="8"/>
      <name val="方正仿宋_GBK"/>
      <charset val="134"/>
    </font>
    <font>
      <sz val="12"/>
      <color rgb="FF000000"/>
      <name val="方正仿宋_GBK"/>
      <charset val="134"/>
    </font>
    <font>
      <sz val="11"/>
      <color indexed="8"/>
      <name val="宋体"/>
      <charset val="134"/>
    </font>
    <font>
      <b/>
      <sz val="20"/>
      <name val="华文中宋"/>
      <charset val="134"/>
    </font>
    <font>
      <sz val="10"/>
      <name val="宋体"/>
      <charset val="134"/>
    </font>
    <font>
      <b/>
      <sz val="12"/>
      <name val="楷体"/>
      <charset val="134"/>
    </font>
    <font>
      <sz val="14"/>
      <name val="方正公文楷体"/>
      <charset val="134"/>
    </font>
    <font>
      <b/>
      <sz val="14"/>
      <name val="方正公文楷体"/>
      <charset val="134"/>
    </font>
    <font>
      <sz val="14"/>
      <name val="方正仿宋_GBK"/>
      <charset val="134"/>
    </font>
    <font>
      <b/>
      <sz val="12"/>
      <name val="宋体"/>
      <charset val="134"/>
    </font>
    <font>
      <sz val="11"/>
      <name val="宋体"/>
      <charset val="134"/>
    </font>
    <font>
      <sz val="12"/>
      <name val="宋体"/>
      <charset val="134"/>
      <scheme val="minor"/>
    </font>
    <font>
      <b/>
      <sz val="16"/>
      <name val="Microsoft YaHei"/>
      <charset val="134"/>
    </font>
    <font>
      <b/>
      <u/>
      <sz val="36"/>
      <name val="宋体"/>
      <charset val="134"/>
    </font>
    <font>
      <b/>
      <sz val="36"/>
      <name val="宋体"/>
      <charset val="134"/>
    </font>
    <font>
      <b/>
      <sz val="10"/>
      <name val="Microsoft YaHei"/>
      <charset val="134"/>
    </font>
    <font>
      <b/>
      <sz val="12"/>
      <name val="Microsoft YaHei"/>
      <charset val="134"/>
    </font>
    <font>
      <sz val="14"/>
      <name val="Microsoft YaHei"/>
      <charset val="134"/>
    </font>
    <font>
      <b/>
      <sz val="14"/>
      <name val="Microsoft YaHei"/>
      <charset val="134"/>
    </font>
    <font>
      <sz val="14"/>
      <color theme="1"/>
      <name val="Microsoft YaHei"/>
      <charset val="134"/>
    </font>
    <font>
      <sz val="11"/>
      <name val="宋体"/>
      <charset val="134"/>
      <scheme val="minor"/>
    </font>
    <font>
      <sz val="15.95"/>
      <color rgb="FF000000"/>
      <name val="方正仿宋_GBK"/>
      <charset val="134"/>
    </font>
    <font>
      <b/>
      <sz val="14"/>
      <color theme="1"/>
      <name val="Microsoft YaHei"/>
      <charset val="134"/>
    </font>
    <font>
      <sz val="15.95"/>
      <color rgb="FF000000"/>
      <name val="Times New Roman"/>
      <charset val="134"/>
    </font>
    <font>
      <sz val="14"/>
      <name val="Microsoft YaHei"/>
      <charset val="0"/>
    </font>
    <font>
      <b/>
      <sz val="12"/>
      <name val="华文中宋"/>
      <charset val="134"/>
    </font>
    <font>
      <b/>
      <sz val="14"/>
      <color indexed="8"/>
      <name val="黑体"/>
      <charset val="134"/>
    </font>
    <font>
      <b/>
      <sz val="20"/>
      <color indexed="8"/>
      <name val="方正小标宋简体"/>
      <charset val="134"/>
    </font>
    <font>
      <b/>
      <sz val="10"/>
      <color indexed="8"/>
      <name val="宋体"/>
      <charset val="134"/>
    </font>
    <font>
      <b/>
      <sz val="11"/>
      <color indexed="8"/>
      <name val="宋体"/>
      <charset val="134"/>
    </font>
    <font>
      <b/>
      <sz val="11"/>
      <name val="宋体"/>
      <charset val="134"/>
    </font>
    <font>
      <b/>
      <sz val="10"/>
      <name val="宋体"/>
      <charset val="134"/>
    </font>
    <font>
      <sz val="11"/>
      <color theme="1"/>
      <name val="宋体"/>
      <charset val="134"/>
    </font>
    <font>
      <b/>
      <sz val="14"/>
      <name val="黑体"/>
      <charset val="134"/>
    </font>
    <font>
      <b/>
      <u/>
      <sz val="20"/>
      <name val="方正小标宋简体"/>
      <charset val="134"/>
    </font>
    <font>
      <b/>
      <sz val="20"/>
      <name val="方正小标宋简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12"/>
      <name val="方正仿宋_GBK"/>
      <charset val="134"/>
    </font>
    <font>
      <sz val="16"/>
      <color rgb="FF000000"/>
      <name val="Times New Roman"/>
      <charset val="134"/>
    </font>
    <font>
      <sz val="16"/>
      <color rgb="FF000000"/>
      <name val="方正仿宋_GBK"/>
      <charset val="134"/>
    </font>
    <font>
      <sz val="16"/>
      <color rgb="FF000000"/>
      <name val="Microsoft YaHei"/>
      <charset val="134"/>
    </font>
    <font>
      <b/>
      <sz val="20"/>
      <color rgb="FF000000"/>
      <name val="方正小标宋简体"/>
      <charset val="134"/>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5" fillId="4" borderId="13" applyNumberFormat="0" applyFon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14" applyNumberFormat="0" applyFill="0" applyAlignment="0" applyProtection="0">
      <alignment vertical="center"/>
    </xf>
    <xf numFmtId="0" fontId="55" fillId="0" borderId="14" applyNumberFormat="0" applyFill="0" applyAlignment="0" applyProtection="0">
      <alignment vertical="center"/>
    </xf>
    <xf numFmtId="0" fontId="56" fillId="0" borderId="15" applyNumberFormat="0" applyFill="0" applyAlignment="0" applyProtection="0">
      <alignment vertical="center"/>
    </xf>
    <xf numFmtId="0" fontId="56" fillId="0" borderId="0" applyNumberFormat="0" applyFill="0" applyBorder="0" applyAlignment="0" applyProtection="0">
      <alignment vertical="center"/>
    </xf>
    <xf numFmtId="0" fontId="57" fillId="5" borderId="16" applyNumberFormat="0" applyAlignment="0" applyProtection="0">
      <alignment vertical="center"/>
    </xf>
    <xf numFmtId="0" fontId="58" fillId="2" borderId="17" applyNumberFormat="0" applyAlignment="0" applyProtection="0">
      <alignment vertical="center"/>
    </xf>
    <xf numFmtId="0" fontId="59" fillId="2" borderId="16" applyNumberFormat="0" applyAlignment="0" applyProtection="0">
      <alignment vertical="center"/>
    </xf>
    <xf numFmtId="0" fontId="60" fillId="6" borderId="18" applyNumberFormat="0" applyAlignment="0" applyProtection="0">
      <alignment vertical="center"/>
    </xf>
    <xf numFmtId="0" fontId="61" fillId="0" borderId="19" applyNumberFormat="0" applyFill="0" applyAlignment="0" applyProtection="0">
      <alignment vertical="center"/>
    </xf>
    <xf numFmtId="0" fontId="42" fillId="0" borderId="20" applyNumberFormat="0" applyFill="0" applyAlignment="0" applyProtection="0">
      <alignment vertical="center"/>
    </xf>
    <xf numFmtId="0" fontId="62" fillId="7" borderId="0" applyNumberFormat="0" applyBorder="0" applyAlignment="0" applyProtection="0">
      <alignment vertical="center"/>
    </xf>
    <xf numFmtId="0" fontId="63" fillId="8" borderId="0" applyNumberFormat="0" applyBorder="0" applyAlignment="0" applyProtection="0">
      <alignment vertical="center"/>
    </xf>
    <xf numFmtId="0" fontId="64" fillId="9" borderId="0" applyNumberFormat="0" applyBorder="0" applyAlignment="0" applyProtection="0">
      <alignment vertical="center"/>
    </xf>
    <xf numFmtId="0" fontId="6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65" fillId="5" borderId="0" applyNumberFormat="0" applyBorder="0" applyAlignment="0" applyProtection="0">
      <alignment vertical="center"/>
    </xf>
    <xf numFmtId="0" fontId="65" fillId="6" borderId="0" applyNumberFormat="0" applyBorder="0" applyAlignment="0" applyProtection="0">
      <alignment vertical="center"/>
    </xf>
    <xf numFmtId="0" fontId="15" fillId="2" borderId="0" applyNumberFormat="0" applyBorder="0" applyAlignment="0" applyProtection="0">
      <alignment vertical="center"/>
    </xf>
    <xf numFmtId="0" fontId="15" fillId="15" borderId="0" applyNumberFormat="0" applyBorder="0" applyAlignment="0" applyProtection="0">
      <alignment vertical="center"/>
    </xf>
    <xf numFmtId="0" fontId="65" fillId="15" borderId="0" applyNumberFormat="0" applyBorder="0" applyAlignment="0" applyProtection="0">
      <alignment vertical="center"/>
    </xf>
    <xf numFmtId="0" fontId="65" fillId="16" borderId="0" applyNumberFormat="0" applyBorder="0" applyAlignment="0" applyProtection="0">
      <alignment vertical="center"/>
    </xf>
    <xf numFmtId="0" fontId="15" fillId="4" borderId="0" applyNumberFormat="0" applyBorder="0" applyAlignment="0" applyProtection="0">
      <alignment vertical="center"/>
    </xf>
    <xf numFmtId="0" fontId="15" fillId="9" borderId="0" applyNumberFormat="0" applyBorder="0" applyAlignment="0" applyProtection="0">
      <alignment vertical="center"/>
    </xf>
    <xf numFmtId="0" fontId="65" fillId="5" borderId="0" applyNumberFormat="0" applyBorder="0" applyAlignment="0" applyProtection="0">
      <alignment vertical="center"/>
    </xf>
    <xf numFmtId="0" fontId="65" fillId="17"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65" fillId="18" borderId="0" applyNumberFormat="0" applyBorder="0" applyAlignment="0" applyProtection="0">
      <alignment vertical="center"/>
    </xf>
    <xf numFmtId="0" fontId="65" fillId="19" borderId="0" applyNumberFormat="0" applyBorder="0" applyAlignment="0" applyProtection="0">
      <alignment vertical="center"/>
    </xf>
    <xf numFmtId="0" fontId="15" fillId="7" borderId="0" applyNumberFormat="0" applyBorder="0" applyAlignment="0" applyProtection="0">
      <alignment vertical="center"/>
    </xf>
    <xf numFmtId="0" fontId="15" fillId="15" borderId="0" applyNumberFormat="0" applyBorder="0" applyAlignment="0" applyProtection="0">
      <alignment vertical="center"/>
    </xf>
    <xf numFmtId="0" fontId="65" fillId="15" borderId="0" applyNumberFormat="0" applyBorder="0" applyAlignment="0" applyProtection="0">
      <alignment vertical="center"/>
    </xf>
    <xf numFmtId="0" fontId="0" fillId="0" borderId="0">
      <alignment vertical="center"/>
    </xf>
    <xf numFmtId="0" fontId="15" fillId="0" borderId="0" applyProtection="0">
      <alignment vertical="center"/>
    </xf>
    <xf numFmtId="0" fontId="15" fillId="0" borderId="0" applyBorder="0">
      <alignment vertical="center"/>
    </xf>
    <xf numFmtId="0" fontId="15" fillId="0" borderId="0" applyProtection="0">
      <alignment vertical="center"/>
    </xf>
    <xf numFmtId="0" fontId="0" fillId="0" borderId="0">
      <alignment vertical="center"/>
    </xf>
    <xf numFmtId="0" fontId="0" fillId="0" borderId="0">
      <alignment vertical="center"/>
    </xf>
    <xf numFmtId="0" fontId="66" fillId="0" borderId="0"/>
    <xf numFmtId="0" fontId="66" fillId="0" borderId="0"/>
    <xf numFmtId="0" fontId="0" fillId="0" borderId="0" applyBorder="0">
      <alignment vertical="top"/>
      <protection locked="0"/>
    </xf>
  </cellStyleXfs>
  <cellXfs count="13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0" fillId="0" borderId="0" xfId="0" applyFill="1">
      <alignmen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1" xfId="0" applyFont="1" applyFill="1" applyBorder="1" applyAlignment="1">
      <alignment horizontal="left" vertical="center"/>
    </xf>
    <xf numFmtId="0" fontId="8" fillId="0" borderId="1" xfId="0" applyFont="1" applyFill="1" applyBorder="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176" fontId="1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xf>
    <xf numFmtId="0" fontId="11" fillId="0" borderId="2" xfId="0" applyFont="1" applyFill="1" applyBorder="1" applyAlignment="1">
      <alignment horizontal="justify"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justify" vertical="center" wrapText="1"/>
    </xf>
    <xf numFmtId="176" fontId="1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4" fillId="0" borderId="2" xfId="0" applyFont="1" applyFill="1" applyBorder="1" applyAlignment="1">
      <alignment horizontal="justify" vertical="center" wrapText="1"/>
    </xf>
    <xf numFmtId="0" fontId="1" fillId="0" borderId="2" xfId="0" applyFont="1" applyFill="1" applyBorder="1">
      <alignment vertical="center"/>
    </xf>
    <xf numFmtId="0" fontId="15" fillId="0" borderId="0" xfId="0" applyNumberFormat="1" applyFont="1" applyFill="1" applyAlignment="1">
      <alignment horizontal="left" vertical="center" wrapText="1"/>
    </xf>
    <xf numFmtId="0" fontId="4" fillId="0" borderId="0" xfId="0" applyFont="1" applyFill="1" applyAlignment="1">
      <alignment horizontal="left" vertical="center" wrapText="1"/>
    </xf>
    <xf numFmtId="0" fontId="0" fillId="0" borderId="0" xfId="0" applyNumberFormat="1" applyFont="1" applyFill="1" applyAlignment="1">
      <alignment horizontal="center" vertical="center"/>
    </xf>
    <xf numFmtId="0" fontId="16" fillId="0" borderId="0" xfId="0" applyNumberFormat="1" applyFont="1" applyFill="1" applyAlignment="1">
      <alignment horizontal="center" vertical="center"/>
    </xf>
    <xf numFmtId="0" fontId="17" fillId="0" borderId="0" xfId="0" applyNumberFormat="1" applyFont="1" applyFill="1" applyAlignment="1">
      <alignment horizontal="center" vertical="center"/>
    </xf>
    <xf numFmtId="0" fontId="18" fillId="0" borderId="0" xfId="0" applyNumberFormat="1" applyFont="1" applyFill="1" applyAlignment="1">
      <alignment horizontal="center" vertical="center" wrapText="1"/>
    </xf>
    <xf numFmtId="0" fontId="19" fillId="0" borderId="0" xfId="0" applyNumberFormat="1" applyFont="1" applyFill="1" applyAlignment="1">
      <alignment horizontal="center" vertical="center"/>
    </xf>
    <xf numFmtId="0" fontId="20" fillId="0" borderId="0" xfId="0" applyNumberFormat="1" applyFont="1" applyFill="1" applyAlignment="1">
      <alignment horizontal="center" vertical="center"/>
    </xf>
    <xf numFmtId="0" fontId="21" fillId="0" borderId="0" xfId="0" applyNumberFormat="1" applyFont="1" applyFill="1" applyAlignment="1">
      <alignment horizontal="center" vertical="center" wrapText="1"/>
    </xf>
    <xf numFmtId="0" fontId="21" fillId="0" borderId="0" xfId="0" applyNumberFormat="1" applyFont="1" applyFill="1" applyAlignment="1">
      <alignment horizontal="center" vertical="center"/>
    </xf>
    <xf numFmtId="0" fontId="21" fillId="0" borderId="0" xfId="0" applyNumberFormat="1" applyFont="1" applyFill="1" applyBorder="1" applyAlignment="1">
      <alignment horizontal="center" vertical="center" wrapText="1"/>
    </xf>
    <xf numFmtId="0" fontId="20" fillId="0" borderId="0" xfId="0" applyNumberFormat="1" applyFont="1" applyFill="1" applyBorder="1" applyAlignment="1">
      <alignment horizontal="center" vertical="center"/>
    </xf>
    <xf numFmtId="0" fontId="19" fillId="0" borderId="0" xfId="0" applyNumberFormat="1" applyFont="1" applyFill="1" applyBorder="1" applyAlignment="1">
      <alignment horizontal="center" vertical="center"/>
    </xf>
    <xf numFmtId="0" fontId="22" fillId="0" borderId="0" xfId="0" applyNumberFormat="1" applyFont="1" applyFill="1" applyAlignment="1">
      <alignment horizontal="center" vertical="center"/>
    </xf>
    <xf numFmtId="177" fontId="0" fillId="0" borderId="0" xfId="0" applyNumberFormat="1" applyFont="1" applyFill="1" applyAlignment="1">
      <alignment horizontal="center" vertical="center"/>
    </xf>
    <xf numFmtId="0" fontId="23" fillId="0" borderId="0" xfId="0" applyNumberFormat="1" applyFont="1" applyFill="1" applyAlignment="1">
      <alignment horizontal="center" vertical="center"/>
    </xf>
    <xf numFmtId="0" fontId="24" fillId="0" borderId="0" xfId="0" applyNumberFormat="1" applyFont="1" applyFill="1" applyAlignment="1">
      <alignment horizontal="center" vertical="center"/>
    </xf>
    <xf numFmtId="0" fontId="25" fillId="0" borderId="0" xfId="0" applyNumberFormat="1" applyFont="1" applyFill="1" applyAlignment="1">
      <alignment horizontal="left" vertical="center" wrapText="1"/>
    </xf>
    <xf numFmtId="177" fontId="25" fillId="0" borderId="0" xfId="0" applyNumberFormat="1" applyFont="1" applyFill="1" applyAlignment="1">
      <alignment horizontal="left" vertical="center" wrapText="1"/>
    </xf>
    <xf numFmtId="0" fontId="26" fillId="0" borderId="0" xfId="0" applyNumberFormat="1" applyFont="1" applyFill="1" applyAlignment="1">
      <alignment horizontal="center" vertical="center" wrapText="1"/>
    </xf>
    <xf numFmtId="0" fontId="27" fillId="0" borderId="0" xfId="0" applyNumberFormat="1" applyFont="1" applyFill="1" applyAlignment="1">
      <alignment horizontal="center" vertical="center" wrapText="1"/>
    </xf>
    <xf numFmtId="177" fontId="27" fillId="0" borderId="0" xfId="0" applyNumberFormat="1" applyFont="1" applyFill="1" applyAlignment="1">
      <alignment horizontal="center" vertical="center" wrapText="1"/>
    </xf>
    <xf numFmtId="0" fontId="28" fillId="0" borderId="0" xfId="0" applyNumberFormat="1" applyFont="1" applyFill="1" applyAlignment="1">
      <alignment horizontal="left" vertical="center" wrapText="1"/>
    </xf>
    <xf numFmtId="177" fontId="28" fillId="0" borderId="0" xfId="0" applyNumberFormat="1" applyFont="1" applyFill="1" applyAlignment="1">
      <alignment horizontal="left" vertical="center" wrapText="1"/>
    </xf>
    <xf numFmtId="0" fontId="29" fillId="0" borderId="2" xfId="0" applyNumberFormat="1" applyFont="1" applyFill="1" applyBorder="1" applyAlignment="1">
      <alignment horizontal="center" vertical="center" wrapText="1"/>
    </xf>
    <xf numFmtId="177" fontId="29" fillId="0" borderId="2" xfId="0" applyNumberFormat="1" applyFont="1" applyFill="1" applyBorder="1" applyAlignment="1">
      <alignment horizontal="center" vertical="center" wrapText="1"/>
    </xf>
    <xf numFmtId="0" fontId="30" fillId="0" borderId="2" xfId="0" applyNumberFormat="1" applyFont="1" applyFill="1" applyBorder="1" applyAlignment="1">
      <alignment horizontal="center" vertical="center" wrapText="1"/>
    </xf>
    <xf numFmtId="0" fontId="31" fillId="0" borderId="2" xfId="0" applyNumberFormat="1" applyFont="1" applyFill="1" applyBorder="1" applyAlignment="1">
      <alignment horizontal="center" vertical="center" wrapText="1"/>
    </xf>
    <xf numFmtId="177" fontId="31" fillId="0" borderId="2" xfId="0" applyNumberFormat="1" applyFont="1" applyFill="1" applyBorder="1" applyAlignment="1">
      <alignment horizontal="center" vertical="center" wrapText="1"/>
    </xf>
    <xf numFmtId="0" fontId="32" fillId="0" borderId="2" xfId="0" applyNumberFormat="1" applyFont="1" applyFill="1" applyBorder="1" applyAlignment="1">
      <alignment horizontal="center" vertical="center" wrapText="1"/>
    </xf>
    <xf numFmtId="177" fontId="32" fillId="0" borderId="2" xfId="0" applyNumberFormat="1" applyFont="1" applyFill="1" applyBorder="1" applyAlignment="1">
      <alignment horizontal="center" vertical="center" wrapText="1"/>
    </xf>
    <xf numFmtId="0" fontId="33" fillId="0" borderId="2" xfId="0" applyNumberFormat="1" applyFont="1" applyFill="1" applyBorder="1" applyAlignment="1">
      <alignment horizontal="center" vertical="center" wrapText="1"/>
    </xf>
    <xf numFmtId="0" fontId="33" fillId="0" borderId="3" xfId="0" applyNumberFormat="1" applyFont="1" applyFill="1" applyBorder="1" applyAlignment="1">
      <alignment horizontal="center" vertical="center" wrapText="1"/>
    </xf>
    <xf numFmtId="0" fontId="34" fillId="0" borderId="0" xfId="0" applyFont="1">
      <alignment vertical="center"/>
    </xf>
    <xf numFmtId="0" fontId="35" fillId="0" borderId="2" xfId="0" applyNumberFormat="1" applyFont="1" applyFill="1" applyBorder="1" applyAlignment="1">
      <alignment horizontal="center" vertical="center" wrapText="1"/>
    </xf>
    <xf numFmtId="0" fontId="30" fillId="0" borderId="3" xfId="0" applyNumberFormat="1" applyFont="1" applyFill="1" applyBorder="1" applyAlignment="1">
      <alignment horizontal="center" vertical="center" wrapText="1"/>
    </xf>
    <xf numFmtId="0" fontId="32" fillId="0" borderId="3" xfId="0" applyNumberFormat="1" applyFont="1" applyFill="1" applyBorder="1" applyAlignment="1">
      <alignment horizontal="center" vertical="center" wrapText="1"/>
    </xf>
    <xf numFmtId="0" fontId="30" fillId="0" borderId="4" xfId="0" applyNumberFormat="1" applyFont="1" applyFill="1" applyBorder="1" applyAlignment="1">
      <alignment horizontal="center" vertical="center" wrapText="1"/>
    </xf>
    <xf numFmtId="0" fontId="32" fillId="0" borderId="4" xfId="0" applyNumberFormat="1" applyFont="1" applyFill="1" applyBorder="1" applyAlignment="1">
      <alignment horizontal="center" vertical="center" wrapText="1"/>
    </xf>
    <xf numFmtId="0" fontId="36" fillId="0" borderId="0" xfId="0" applyFont="1">
      <alignment vertical="center"/>
    </xf>
    <xf numFmtId="177" fontId="30" fillId="0" borderId="2" xfId="0" applyNumberFormat="1" applyFont="1" applyFill="1" applyBorder="1" applyAlignment="1">
      <alignment horizontal="center" vertical="center" wrapText="1"/>
    </xf>
    <xf numFmtId="0" fontId="30" fillId="0" borderId="2" xfId="0" applyNumberFormat="1" applyFont="1" applyFill="1" applyBorder="1" applyAlignment="1">
      <alignment horizontal="center" vertical="center" wrapText="1" shrinkToFit="1"/>
    </xf>
    <xf numFmtId="0" fontId="37" fillId="0" borderId="2" xfId="54" applyNumberFormat="1" applyFont="1" applyFill="1" applyBorder="1" applyAlignment="1">
      <alignment horizontal="center" vertical="center" wrapText="1"/>
    </xf>
    <xf numFmtId="0" fontId="30" fillId="0" borderId="2" xfId="54" applyNumberFormat="1" applyFont="1" applyFill="1" applyBorder="1" applyAlignment="1">
      <alignment horizontal="center" vertical="center" wrapText="1"/>
    </xf>
    <xf numFmtId="0" fontId="30" fillId="0" borderId="0" xfId="0" applyNumberFormat="1" applyFont="1" applyFill="1" applyAlignment="1">
      <alignment horizontal="center" vertical="center" wrapText="1"/>
    </xf>
    <xf numFmtId="0" fontId="23" fillId="0" borderId="0" xfId="0" applyFont="1">
      <alignment vertical="center"/>
    </xf>
    <xf numFmtId="0" fontId="38" fillId="0" borderId="0" xfId="0" applyFont="1">
      <alignment vertical="center"/>
    </xf>
    <xf numFmtId="0" fontId="0" fillId="0" borderId="0" xfId="0" applyAlignment="1">
      <alignment horizontal="left" vertical="center"/>
    </xf>
    <xf numFmtId="0" fontId="0" fillId="0" borderId="0" xfId="0" applyFont="1" applyFill="1">
      <alignment vertical="center"/>
    </xf>
    <xf numFmtId="0" fontId="0" fillId="0" borderId="0" xfId="0" applyAlignment="1">
      <alignment horizontal="center" vertical="center"/>
    </xf>
    <xf numFmtId="0" fontId="39" fillId="2" borderId="0" xfId="0" applyFont="1" applyFill="1" applyAlignment="1">
      <alignment horizontal="justify" vertical="center"/>
    </xf>
    <xf numFmtId="0" fontId="15" fillId="2" borderId="0" xfId="0" applyFont="1" applyFill="1" applyAlignment="1">
      <alignment horizontal="center" vertical="center"/>
    </xf>
    <xf numFmtId="0" fontId="6" fillId="2" borderId="0" xfId="0" applyFont="1" applyFill="1" applyAlignment="1">
      <alignment horizontal="center" vertical="center"/>
    </xf>
    <xf numFmtId="0" fontId="40" fillId="2" borderId="0" xfId="0" applyFont="1" applyFill="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horizontal="center" vertical="center"/>
    </xf>
    <xf numFmtId="0" fontId="0" fillId="0" borderId="2" xfId="0" applyBorder="1" applyAlignment="1">
      <alignment horizontal="center" vertical="center"/>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7"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2" fillId="0" borderId="2" xfId="52" applyNumberFormat="1" applyFont="1" applyFill="1" applyBorder="1" applyAlignment="1" applyProtection="1">
      <alignment horizontal="center" vertical="center" wrapText="1"/>
    </xf>
    <xf numFmtId="0" fontId="43" fillId="3" borderId="2" xfId="53" applyNumberFormat="1" applyFont="1" applyFill="1" applyBorder="1" applyAlignment="1" applyProtection="1">
      <alignment horizontal="center" vertical="center" wrapText="1"/>
    </xf>
    <xf numFmtId="0" fontId="44" fillId="3" borderId="2" xfId="53" applyNumberFormat="1" applyFont="1" applyFill="1" applyBorder="1" applyAlignment="1" applyProtection="1">
      <alignment horizontal="center" vertical="center" wrapText="1"/>
    </xf>
    <xf numFmtId="0" fontId="23" fillId="3" borderId="2" xfId="53" applyNumberFormat="1" applyFont="1" applyFill="1" applyBorder="1" applyAlignment="1" applyProtection="1">
      <alignment horizontal="left" vertical="center" wrapText="1"/>
    </xf>
    <xf numFmtId="0" fontId="3" fillId="2" borderId="2" xfId="0" applyFont="1" applyFill="1" applyBorder="1" applyAlignment="1">
      <alignment horizontal="center" vertical="center" wrapText="1"/>
    </xf>
    <xf numFmtId="0" fontId="17" fillId="3" borderId="10" xfId="53" applyNumberFormat="1" applyFont="1" applyFill="1" applyBorder="1" applyAlignment="1" applyProtection="1">
      <alignment vertical="center" wrapText="1"/>
    </xf>
    <xf numFmtId="0" fontId="17" fillId="3" borderId="11" xfId="53" applyNumberFormat="1" applyFont="1" applyFill="1" applyBorder="1" applyAlignment="1" applyProtection="1">
      <alignment vertical="center" wrapText="1"/>
    </xf>
    <xf numFmtId="0" fontId="17" fillId="3" borderId="12" xfId="53" applyNumberFormat="1" applyFont="1" applyFill="1" applyBorder="1" applyAlignment="1" applyProtection="1">
      <alignment vertical="center" wrapText="1"/>
    </xf>
    <xf numFmtId="0" fontId="17" fillId="3" borderId="10" xfId="53" applyNumberFormat="1" applyFont="1" applyFill="1" applyBorder="1" applyAlignment="1" applyProtection="1">
      <alignment horizontal="left" vertical="center" wrapText="1"/>
    </xf>
    <xf numFmtId="0" fontId="17" fillId="3" borderId="11" xfId="53" applyNumberFormat="1" applyFont="1" applyFill="1" applyBorder="1" applyAlignment="1" applyProtection="1">
      <alignment horizontal="left" vertical="center" wrapText="1"/>
    </xf>
    <xf numFmtId="0" fontId="17" fillId="3" borderId="12" xfId="53" applyNumberFormat="1" applyFont="1" applyFill="1" applyBorder="1" applyAlignment="1" applyProtection="1">
      <alignment horizontal="left" vertical="center" wrapText="1"/>
    </xf>
    <xf numFmtId="0" fontId="17" fillId="3" borderId="2" xfId="53" applyNumberFormat="1" applyFont="1" applyFill="1" applyBorder="1" applyAlignment="1" applyProtection="1">
      <alignment horizontal="left" vertical="center" wrapText="1"/>
    </xf>
    <xf numFmtId="0" fontId="44" fillId="3" borderId="2" xfId="53" applyNumberFormat="1" applyFont="1" applyFill="1" applyBorder="1" applyAlignment="1" applyProtection="1">
      <alignment vertical="center" wrapText="1"/>
    </xf>
    <xf numFmtId="0" fontId="23" fillId="3" borderId="10" xfId="53" applyNumberFormat="1" applyFont="1" applyFill="1" applyBorder="1" applyAlignment="1" applyProtection="1">
      <alignment vertical="center" wrapText="1"/>
    </xf>
    <xf numFmtId="0" fontId="23" fillId="3" borderId="11" xfId="53" applyNumberFormat="1" applyFont="1" applyFill="1" applyBorder="1" applyAlignment="1" applyProtection="1">
      <alignment vertical="center" wrapText="1"/>
    </xf>
    <xf numFmtId="0" fontId="23" fillId="3" borderId="12" xfId="53" applyNumberFormat="1" applyFont="1" applyFill="1" applyBorder="1" applyAlignment="1" applyProtection="1">
      <alignment vertical="center" wrapText="1"/>
    </xf>
    <xf numFmtId="0" fontId="44" fillId="3" borderId="2" xfId="53" applyNumberFormat="1" applyFont="1" applyFill="1" applyBorder="1" applyAlignment="1" applyProtection="1">
      <alignment horizontal="left" vertical="center" wrapText="1"/>
    </xf>
    <xf numFmtId="0" fontId="45" fillId="3" borderId="10" xfId="0" applyFont="1" applyFill="1" applyBorder="1" applyAlignment="1" applyProtection="1">
      <alignment horizontal="left" vertical="center" wrapText="1"/>
    </xf>
    <xf numFmtId="0" fontId="45" fillId="3" borderId="11" xfId="0" applyFont="1" applyFill="1" applyBorder="1" applyAlignment="1" applyProtection="1">
      <alignment horizontal="left" vertical="center" wrapText="1"/>
    </xf>
    <xf numFmtId="0" fontId="45" fillId="3" borderId="12" xfId="0" applyFont="1" applyFill="1" applyBorder="1" applyAlignment="1" applyProtection="1">
      <alignment horizontal="left" vertical="center" wrapText="1"/>
    </xf>
    <xf numFmtId="0" fontId="42" fillId="0" borderId="2" xfId="52" applyNumberFormat="1" applyFont="1" applyFill="1" applyBorder="1" applyAlignment="1" applyProtection="1">
      <alignment horizontal="left" vertical="center" wrapText="1"/>
    </xf>
    <xf numFmtId="0" fontId="15" fillId="0" borderId="10" xfId="52" applyNumberFormat="1" applyFont="1" applyFill="1" applyBorder="1" applyAlignment="1" applyProtection="1">
      <alignment horizontal="left" vertical="center" wrapText="1"/>
    </xf>
    <xf numFmtId="0" fontId="15" fillId="0" borderId="11" xfId="52" applyNumberFormat="1" applyFont="1" applyFill="1" applyBorder="1" applyAlignment="1" applyProtection="1">
      <alignment horizontal="left" vertical="center" wrapText="1"/>
    </xf>
    <xf numFmtId="0" fontId="15" fillId="0" borderId="12" xfId="52" applyNumberFormat="1" applyFont="1" applyFill="1" applyBorder="1" applyAlignment="1" applyProtection="1">
      <alignment horizontal="left" vertical="center" wrapText="1"/>
    </xf>
    <xf numFmtId="0" fontId="3" fillId="2" borderId="2" xfId="0" applyFont="1" applyFill="1" applyBorder="1" applyAlignment="1">
      <alignment horizontal="justify"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41" fillId="2" borderId="2" xfId="0" applyFont="1" applyFill="1" applyBorder="1" applyAlignment="1">
      <alignment horizontal="justify" vertical="center" wrapText="1"/>
    </xf>
    <xf numFmtId="0" fontId="41" fillId="2" borderId="10" xfId="0" applyFont="1" applyFill="1" applyBorder="1" applyAlignment="1">
      <alignment horizontal="left" vertical="center" wrapText="1"/>
    </xf>
    <xf numFmtId="0" fontId="41" fillId="2" borderId="11" xfId="0" applyFont="1" applyFill="1" applyBorder="1" applyAlignment="1">
      <alignment horizontal="left" vertical="center" wrapText="1"/>
    </xf>
    <xf numFmtId="0" fontId="41" fillId="2" borderId="12" xfId="0" applyFont="1" applyFill="1" applyBorder="1" applyAlignment="1">
      <alignment horizontal="left" vertical="center" wrapText="1"/>
    </xf>
    <xf numFmtId="0" fontId="0" fillId="0" borderId="2" xfId="0" applyFont="1" applyFill="1" applyBorder="1" applyAlignment="1">
      <alignment horizontal="left" vertical="center"/>
    </xf>
    <xf numFmtId="0" fontId="0" fillId="0" borderId="2" xfId="0" applyFont="1" applyFill="1" applyBorder="1" applyAlignment="1">
      <alignment horizontal="center" vertical="center"/>
    </xf>
    <xf numFmtId="0" fontId="0" fillId="0" borderId="0" xfId="0" applyNumberFormat="1" applyFont="1" applyFill="1" applyAlignment="1">
      <alignment horizontal="left" vertical="center" wrapText="1"/>
    </xf>
    <xf numFmtId="0" fontId="0" fillId="0" borderId="0" xfId="0" applyNumberFormat="1" applyFont="1" applyFill="1" applyAlignment="1">
      <alignment horizontal="center" vertical="center" wrapText="1"/>
    </xf>
    <xf numFmtId="0" fontId="0" fillId="0" borderId="0" xfId="0" applyFont="1" applyFill="1" applyAlignment="1">
      <alignment horizontal="left" vertical="center"/>
    </xf>
    <xf numFmtId="0" fontId="0" fillId="0" borderId="0" xfId="0" applyFont="1" applyFill="1" applyAlignment="1">
      <alignment horizontal="center" vertical="center"/>
    </xf>
    <xf numFmtId="0" fontId="15" fillId="2" borderId="0" xfId="0" applyFont="1" applyFill="1">
      <alignment vertical="center"/>
    </xf>
    <xf numFmtId="0" fontId="17" fillId="0"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0" fillId="0" borderId="2" xfId="0" applyFont="1" applyFill="1" applyBorder="1">
      <alignment vertical="center"/>
    </xf>
    <xf numFmtId="0" fontId="46" fillId="2" borderId="0" xfId="0" applyFont="1" applyFill="1" applyAlignment="1">
      <alignment horizontal="left" vertical="center"/>
    </xf>
    <xf numFmtId="0" fontId="47" fillId="2" borderId="0" xfId="0" applyFont="1" applyFill="1" applyAlignment="1">
      <alignment horizontal="center" vertical="center"/>
    </xf>
    <xf numFmtId="0" fontId="48" fillId="2" borderId="0" xfId="0" applyFont="1" applyFill="1" applyAlignment="1">
      <alignment horizontal="center" vertical="center"/>
    </xf>
    <xf numFmtId="0" fontId="17" fillId="2" borderId="2" xfId="0" applyFont="1" applyFill="1" applyBorder="1" applyAlignment="1">
      <alignment horizontal="center" vertical="center"/>
    </xf>
    <xf numFmtId="0" fontId="17" fillId="2" borderId="2" xfId="0" applyFont="1" applyFill="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0_2016年计划减贫人员花名小贾" xfId="50"/>
    <cellStyle name="常规_2.“十四五”带子项目表（） _2_2022年" xfId="51"/>
    <cellStyle name="常规 2_2-1统计表_1" xfId="52"/>
    <cellStyle name="常规 2 2" xfId="53"/>
    <cellStyle name="常规 2" xfId="54"/>
    <cellStyle name="常规 3" xfId="55"/>
    <cellStyle name="常规_Sheet1" xfId="56"/>
    <cellStyle name="Normal" xfId="57"/>
  </cellStyles>
  <tableStyles count="0" defaultTableStyle="TableStyleMedium2" defaultPivotStyle="PivotStyleLight16"/>
  <colors>
    <mruColors>
      <color rgb="00FFC000"/>
      <color rgb="00FFFFFF"/>
      <color rgb="00000000"/>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1159510</xdr:colOff>
      <xdr:row>10</xdr:row>
      <xdr:rowOff>0</xdr:rowOff>
    </xdr:from>
    <xdr:ext cx="398630" cy="236620"/>
    <xdr:sp>
      <xdr:nvSpPr>
        <xdr:cNvPr id="2" name="TextBox 1"/>
        <xdr:cNvSpPr txBox="1"/>
      </xdr:nvSpPr>
      <xdr:spPr>
        <a:xfrm>
          <a:off x="1989455" y="3429000"/>
          <a:ext cx="398145" cy="2362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10</xdr:row>
      <xdr:rowOff>0</xdr:rowOff>
    </xdr:from>
    <xdr:ext cx="398630" cy="236620"/>
    <xdr:sp>
      <xdr:nvSpPr>
        <xdr:cNvPr id="3" name="TextBox 1"/>
        <xdr:cNvSpPr txBox="1"/>
      </xdr:nvSpPr>
      <xdr:spPr>
        <a:xfrm>
          <a:off x="7680960" y="3429000"/>
          <a:ext cx="398145" cy="2362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10</xdr:row>
      <xdr:rowOff>0</xdr:rowOff>
    </xdr:from>
    <xdr:ext cx="398630" cy="248050"/>
    <xdr:sp>
      <xdr:nvSpPr>
        <xdr:cNvPr id="4" name="TextBox 1"/>
        <xdr:cNvSpPr txBox="1"/>
      </xdr:nvSpPr>
      <xdr:spPr>
        <a:xfrm>
          <a:off x="7680960" y="3429000"/>
          <a:ext cx="39814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29</xdr:row>
      <xdr:rowOff>0</xdr:rowOff>
    </xdr:from>
    <xdr:ext cx="398630" cy="265195"/>
    <xdr:sp>
      <xdr:nvSpPr>
        <xdr:cNvPr id="12" name="TextBox 1"/>
        <xdr:cNvSpPr txBox="1"/>
      </xdr:nvSpPr>
      <xdr:spPr>
        <a:xfrm>
          <a:off x="7680960" y="9944100"/>
          <a:ext cx="398145" cy="264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29</xdr:row>
      <xdr:rowOff>0</xdr:rowOff>
    </xdr:from>
    <xdr:ext cx="398630" cy="276625"/>
    <xdr:sp>
      <xdr:nvSpPr>
        <xdr:cNvPr id="13" name="TextBox 1"/>
        <xdr:cNvSpPr txBox="1"/>
      </xdr:nvSpPr>
      <xdr:spPr>
        <a:xfrm>
          <a:off x="7680960" y="9944100"/>
          <a:ext cx="398145"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1159510</xdr:colOff>
      <xdr:row>31</xdr:row>
      <xdr:rowOff>0</xdr:rowOff>
    </xdr:from>
    <xdr:ext cx="398630" cy="265195"/>
    <xdr:sp>
      <xdr:nvSpPr>
        <xdr:cNvPr id="14" name="TextBox 1"/>
        <xdr:cNvSpPr txBox="1"/>
      </xdr:nvSpPr>
      <xdr:spPr>
        <a:xfrm>
          <a:off x="1989455" y="10629900"/>
          <a:ext cx="398145" cy="264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1159510</xdr:colOff>
      <xdr:row>31</xdr:row>
      <xdr:rowOff>0</xdr:rowOff>
    </xdr:from>
    <xdr:ext cx="398630" cy="276625"/>
    <xdr:sp>
      <xdr:nvSpPr>
        <xdr:cNvPr id="15" name="TextBox 1"/>
        <xdr:cNvSpPr txBox="1"/>
      </xdr:nvSpPr>
      <xdr:spPr>
        <a:xfrm>
          <a:off x="1989455" y="10629900"/>
          <a:ext cx="398145"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1159510</xdr:colOff>
      <xdr:row>31</xdr:row>
      <xdr:rowOff>0</xdr:rowOff>
    </xdr:from>
    <xdr:ext cx="398630" cy="276625"/>
    <xdr:sp>
      <xdr:nvSpPr>
        <xdr:cNvPr id="16" name="TextBox 1"/>
        <xdr:cNvSpPr txBox="1"/>
      </xdr:nvSpPr>
      <xdr:spPr>
        <a:xfrm>
          <a:off x="1989455" y="10629900"/>
          <a:ext cx="398145"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31</xdr:row>
      <xdr:rowOff>0</xdr:rowOff>
    </xdr:from>
    <xdr:ext cx="398630" cy="265195"/>
    <xdr:sp>
      <xdr:nvSpPr>
        <xdr:cNvPr id="17" name="TextBox 1"/>
        <xdr:cNvSpPr txBox="1"/>
      </xdr:nvSpPr>
      <xdr:spPr>
        <a:xfrm>
          <a:off x="7680960" y="10629900"/>
          <a:ext cx="398145" cy="264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31</xdr:row>
      <xdr:rowOff>0</xdr:rowOff>
    </xdr:from>
    <xdr:ext cx="398630" cy="276625"/>
    <xdr:sp>
      <xdr:nvSpPr>
        <xdr:cNvPr id="18" name="TextBox 1"/>
        <xdr:cNvSpPr txBox="1"/>
      </xdr:nvSpPr>
      <xdr:spPr>
        <a:xfrm>
          <a:off x="7680960" y="10629900"/>
          <a:ext cx="398145"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1159510</xdr:colOff>
      <xdr:row>47</xdr:row>
      <xdr:rowOff>0</xdr:rowOff>
    </xdr:from>
    <xdr:ext cx="398630" cy="236620"/>
    <xdr:sp>
      <xdr:nvSpPr>
        <xdr:cNvPr id="32" name="TextBox 1"/>
        <xdr:cNvSpPr txBox="1"/>
      </xdr:nvSpPr>
      <xdr:spPr>
        <a:xfrm>
          <a:off x="1989455" y="16116300"/>
          <a:ext cx="398145" cy="2362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0</xdr:colOff>
      <xdr:row>47</xdr:row>
      <xdr:rowOff>0</xdr:rowOff>
    </xdr:from>
    <xdr:ext cx="398630" cy="236620"/>
    <xdr:sp>
      <xdr:nvSpPr>
        <xdr:cNvPr id="33" name="TextBox 1"/>
        <xdr:cNvSpPr txBox="1"/>
      </xdr:nvSpPr>
      <xdr:spPr>
        <a:xfrm>
          <a:off x="5721350" y="16116300"/>
          <a:ext cx="398145" cy="2362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0</xdr:colOff>
      <xdr:row>47</xdr:row>
      <xdr:rowOff>0</xdr:rowOff>
    </xdr:from>
    <xdr:ext cx="398630" cy="248050"/>
    <xdr:sp>
      <xdr:nvSpPr>
        <xdr:cNvPr id="34" name="TextBox 1"/>
        <xdr:cNvSpPr txBox="1"/>
      </xdr:nvSpPr>
      <xdr:spPr>
        <a:xfrm>
          <a:off x="5721350" y="16116300"/>
          <a:ext cx="39814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0</xdr:colOff>
      <xdr:row>47</xdr:row>
      <xdr:rowOff>0</xdr:rowOff>
    </xdr:from>
    <xdr:ext cx="398630" cy="265195"/>
    <xdr:sp>
      <xdr:nvSpPr>
        <xdr:cNvPr id="35" name="TextBox 1"/>
        <xdr:cNvSpPr txBox="1"/>
      </xdr:nvSpPr>
      <xdr:spPr>
        <a:xfrm>
          <a:off x="5721350" y="16116300"/>
          <a:ext cx="398145" cy="264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0</xdr:colOff>
      <xdr:row>47</xdr:row>
      <xdr:rowOff>0</xdr:rowOff>
    </xdr:from>
    <xdr:ext cx="398630" cy="276625"/>
    <xdr:sp>
      <xdr:nvSpPr>
        <xdr:cNvPr id="36" name="TextBox 1"/>
        <xdr:cNvSpPr txBox="1"/>
      </xdr:nvSpPr>
      <xdr:spPr>
        <a:xfrm>
          <a:off x="5721350" y="16116300"/>
          <a:ext cx="398145"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1159510</xdr:colOff>
      <xdr:row>47</xdr:row>
      <xdr:rowOff>0</xdr:rowOff>
    </xdr:from>
    <xdr:ext cx="398630" cy="265195"/>
    <xdr:sp>
      <xdr:nvSpPr>
        <xdr:cNvPr id="37" name="TextBox 1"/>
        <xdr:cNvSpPr txBox="1"/>
      </xdr:nvSpPr>
      <xdr:spPr>
        <a:xfrm>
          <a:off x="1989455" y="16116300"/>
          <a:ext cx="398145" cy="264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1159510</xdr:colOff>
      <xdr:row>47</xdr:row>
      <xdr:rowOff>0</xdr:rowOff>
    </xdr:from>
    <xdr:ext cx="398630" cy="276625"/>
    <xdr:sp>
      <xdr:nvSpPr>
        <xdr:cNvPr id="38" name="TextBox 1"/>
        <xdr:cNvSpPr txBox="1"/>
      </xdr:nvSpPr>
      <xdr:spPr>
        <a:xfrm>
          <a:off x="1989455" y="16116300"/>
          <a:ext cx="398145"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1159510</xdr:colOff>
      <xdr:row>47</xdr:row>
      <xdr:rowOff>0</xdr:rowOff>
    </xdr:from>
    <xdr:ext cx="398630" cy="276625"/>
    <xdr:sp>
      <xdr:nvSpPr>
        <xdr:cNvPr id="39" name="TextBox 1"/>
        <xdr:cNvSpPr txBox="1"/>
      </xdr:nvSpPr>
      <xdr:spPr>
        <a:xfrm>
          <a:off x="1989455" y="16116300"/>
          <a:ext cx="398145"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0</xdr:colOff>
      <xdr:row>47</xdr:row>
      <xdr:rowOff>0</xdr:rowOff>
    </xdr:from>
    <xdr:ext cx="398630" cy="265195"/>
    <xdr:sp>
      <xdr:nvSpPr>
        <xdr:cNvPr id="40" name="TextBox 1"/>
        <xdr:cNvSpPr txBox="1"/>
      </xdr:nvSpPr>
      <xdr:spPr>
        <a:xfrm>
          <a:off x="5721350" y="16116300"/>
          <a:ext cx="398145" cy="264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0</xdr:colOff>
      <xdr:row>47</xdr:row>
      <xdr:rowOff>0</xdr:rowOff>
    </xdr:from>
    <xdr:ext cx="398630" cy="276625"/>
    <xdr:sp>
      <xdr:nvSpPr>
        <xdr:cNvPr id="41" name="TextBox 1"/>
        <xdr:cNvSpPr txBox="1"/>
      </xdr:nvSpPr>
      <xdr:spPr>
        <a:xfrm>
          <a:off x="5721350" y="16116300"/>
          <a:ext cx="398145"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47</xdr:row>
      <xdr:rowOff>0</xdr:rowOff>
    </xdr:from>
    <xdr:ext cx="398630" cy="276625"/>
    <xdr:sp>
      <xdr:nvSpPr>
        <xdr:cNvPr id="42" name="TextBox 1"/>
        <xdr:cNvSpPr txBox="1"/>
      </xdr:nvSpPr>
      <xdr:spPr>
        <a:xfrm>
          <a:off x="7680960" y="16116300"/>
          <a:ext cx="398145"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11</xdr:col>
      <xdr:colOff>0</xdr:colOff>
      <xdr:row>47</xdr:row>
      <xdr:rowOff>0</xdr:rowOff>
    </xdr:from>
    <xdr:ext cx="398630" cy="276625"/>
    <xdr:sp>
      <xdr:nvSpPr>
        <xdr:cNvPr id="43" name="TextBox 1"/>
        <xdr:cNvSpPr txBox="1"/>
      </xdr:nvSpPr>
      <xdr:spPr>
        <a:xfrm>
          <a:off x="7680960" y="16116300"/>
          <a:ext cx="398145"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6"/>
  <sheetViews>
    <sheetView zoomScale="115" zoomScaleNormal="115" workbookViewId="0">
      <selection activeCell="A9" sqref="A9"/>
    </sheetView>
  </sheetViews>
  <sheetFormatPr defaultColWidth="9" defaultRowHeight="14.25" outlineLevelCol="2"/>
  <cols>
    <col min="1" max="1" width="77.125" customWidth="1"/>
    <col min="2" max="2" width="11.25" customWidth="1"/>
    <col min="3" max="3" width="23.75" customWidth="1"/>
  </cols>
  <sheetData>
    <row r="1" ht="18.75" spans="1:3">
      <c r="A1" s="134" t="s">
        <v>0</v>
      </c>
      <c r="B1" s="134"/>
      <c r="C1" s="134"/>
    </row>
    <row r="2" s="69" customFormat="1" ht="27" spans="1:3">
      <c r="A2" s="135" t="s">
        <v>1</v>
      </c>
      <c r="B2" s="136"/>
      <c r="C2" s="136"/>
    </row>
    <row r="3" ht="26.1" customHeight="1" spans="1:3">
      <c r="A3" s="137" t="s">
        <v>2</v>
      </c>
      <c r="B3" s="137" t="s">
        <v>3</v>
      </c>
      <c r="C3" s="137" t="s">
        <v>4</v>
      </c>
    </row>
    <row r="4" ht="26.1" customHeight="1" spans="1:3">
      <c r="A4" s="138" t="s">
        <v>5</v>
      </c>
      <c r="B4" s="137" t="s">
        <v>6</v>
      </c>
      <c r="C4" s="137" t="s">
        <v>6</v>
      </c>
    </row>
    <row r="5" ht="26.1" customHeight="1" spans="1:3">
      <c r="A5" s="138" t="s">
        <v>7</v>
      </c>
      <c r="B5" s="137" t="s">
        <v>8</v>
      </c>
      <c r="C5" s="137">
        <v>10</v>
      </c>
    </row>
    <row r="6" ht="26.1" customHeight="1" spans="1:3">
      <c r="A6" s="138" t="s">
        <v>9</v>
      </c>
      <c r="B6" s="137" t="s">
        <v>8</v>
      </c>
      <c r="C6" s="137">
        <v>79</v>
      </c>
    </row>
    <row r="7" ht="26.1" customHeight="1" spans="1:3">
      <c r="A7" s="138" t="s">
        <v>10</v>
      </c>
      <c r="B7" s="137" t="s">
        <v>11</v>
      </c>
      <c r="C7" s="137">
        <v>45565</v>
      </c>
    </row>
    <row r="8" ht="26.1" customHeight="1" spans="1:3">
      <c r="A8" s="138" t="s">
        <v>12</v>
      </c>
      <c r="B8" s="137" t="s">
        <v>11</v>
      </c>
      <c r="C8" s="137">
        <v>39338</v>
      </c>
    </row>
    <row r="9" ht="26.1" customHeight="1" spans="1:3">
      <c r="A9" s="138" t="s">
        <v>13</v>
      </c>
      <c r="B9" s="137" t="s">
        <v>14</v>
      </c>
      <c r="C9" s="137">
        <v>157747</v>
      </c>
    </row>
    <row r="10" ht="26.1" customHeight="1" spans="1:3">
      <c r="A10" s="138" t="s">
        <v>15</v>
      </c>
      <c r="B10" s="137" t="s">
        <v>14</v>
      </c>
      <c r="C10" s="137">
        <v>137306</v>
      </c>
    </row>
    <row r="11" ht="26.1" customHeight="1" spans="1:3">
      <c r="A11" s="138" t="s">
        <v>16</v>
      </c>
      <c r="B11" s="137" t="s">
        <v>17</v>
      </c>
      <c r="C11" s="137">
        <v>12265</v>
      </c>
    </row>
    <row r="12" ht="26.1" customHeight="1" spans="1:3">
      <c r="A12" s="138" t="s">
        <v>18</v>
      </c>
      <c r="B12" s="137" t="s">
        <v>19</v>
      </c>
      <c r="C12" s="137">
        <v>422967</v>
      </c>
    </row>
    <row r="13" ht="26.1" customHeight="1" spans="1:3">
      <c r="A13" s="138" t="s">
        <v>20</v>
      </c>
      <c r="B13" s="137" t="s">
        <v>19</v>
      </c>
      <c r="C13" s="137">
        <v>75658.21</v>
      </c>
    </row>
    <row r="14" ht="26.1" customHeight="1" spans="1:3">
      <c r="A14" s="138" t="s">
        <v>21</v>
      </c>
      <c r="B14" s="137" t="s">
        <v>19</v>
      </c>
      <c r="C14" s="137">
        <v>357222</v>
      </c>
    </row>
    <row r="15" ht="26.1" customHeight="1" spans="1:3">
      <c r="A15" s="138" t="s">
        <v>22</v>
      </c>
      <c r="B15" s="137" t="s">
        <v>19</v>
      </c>
      <c r="C15" s="137">
        <v>110098</v>
      </c>
    </row>
    <row r="16" ht="26.1" customHeight="1" spans="1:3">
      <c r="A16" s="138" t="s">
        <v>23</v>
      </c>
      <c r="B16" s="137" t="s">
        <v>19</v>
      </c>
      <c r="C16" s="137">
        <v>62158.8</v>
      </c>
    </row>
  </sheetData>
  <mergeCells count="2">
    <mergeCell ref="A1:C1"/>
    <mergeCell ref="A2:C2"/>
  </mergeCells>
  <printOptions horizontalCentered="1"/>
  <pageMargins left="0.0388888888888889" right="0.979861111111111" top="0.790972222222222" bottom="0.790972222222222" header="0.511805555555556" footer="0.708333333333333"/>
  <pageSetup paperSize="9" firstPageNumber="18" orientation="landscape" useFirstPageNumber="1"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14"/>
  <sheetViews>
    <sheetView workbookViewId="0">
      <selection activeCell="B15" sqref="B15:E15"/>
    </sheetView>
  </sheetViews>
  <sheetFormatPr defaultColWidth="9" defaultRowHeight="14.25"/>
  <cols>
    <col min="1" max="1" width="3.875" customWidth="1"/>
    <col min="2" max="2" width="9.125" customWidth="1"/>
    <col min="3" max="3" width="9.5" customWidth="1"/>
    <col min="4" max="4" width="5.5" customWidth="1"/>
    <col min="5" max="5" width="32.6916666666667" customWidth="1"/>
    <col min="6" max="6" width="11.5916666666667" style="72" customWidth="1"/>
    <col min="7" max="7" width="11.05" style="72" customWidth="1"/>
    <col min="8" max="8" width="14.3833333333333" style="72" customWidth="1"/>
    <col min="9" max="9" width="10.8916666666667" style="72" customWidth="1"/>
    <col min="10" max="10" width="10.6166666666667" customWidth="1"/>
    <col min="11" max="11" width="11.4333333333333" customWidth="1"/>
  </cols>
  <sheetData>
    <row r="1" s="68" customFormat="1" ht="18.75" spans="2:11">
      <c r="B1" s="73" t="s">
        <v>24</v>
      </c>
      <c r="C1" s="73"/>
      <c r="D1" s="73"/>
      <c r="E1" s="73"/>
      <c r="F1" s="74"/>
      <c r="G1" s="74"/>
      <c r="H1" s="74"/>
      <c r="I1" s="74"/>
      <c r="J1" s="129"/>
      <c r="K1" s="129"/>
    </row>
    <row r="2" s="69" customFormat="1" ht="24" customHeight="1" spans="2:11">
      <c r="B2" s="75" t="s">
        <v>25</v>
      </c>
      <c r="C2" s="76"/>
      <c r="D2" s="76"/>
      <c r="E2" s="76"/>
      <c r="F2" s="76"/>
      <c r="G2" s="76"/>
      <c r="H2" s="76"/>
      <c r="I2" s="76"/>
      <c r="J2" s="76"/>
      <c r="K2" s="76"/>
    </row>
    <row r="3" ht="18" customHeight="1" spans="1:11">
      <c r="A3" s="77" t="s">
        <v>26</v>
      </c>
      <c r="B3" s="77"/>
      <c r="C3" s="77"/>
      <c r="D3" s="77"/>
      <c r="E3" s="77"/>
      <c r="F3" s="78"/>
      <c r="G3" s="78"/>
      <c r="H3" s="78"/>
      <c r="I3" s="78"/>
      <c r="J3" s="77"/>
      <c r="K3" s="77"/>
    </row>
    <row r="4" ht="26.25" customHeight="1" spans="1:11">
      <c r="A4" s="79" t="s">
        <v>27</v>
      </c>
      <c r="B4" s="80" t="s">
        <v>28</v>
      </c>
      <c r="C4" s="81"/>
      <c r="D4" s="81"/>
      <c r="E4" s="82"/>
      <c r="F4" s="83" t="s">
        <v>29</v>
      </c>
      <c r="G4" s="83"/>
      <c r="H4" s="83" t="s">
        <v>30</v>
      </c>
      <c r="I4" s="83"/>
      <c r="J4" s="83"/>
      <c r="K4" s="83"/>
    </row>
    <row r="5" ht="36.75" customHeight="1" spans="1:11">
      <c r="A5" s="79"/>
      <c r="B5" s="84"/>
      <c r="C5" s="85"/>
      <c r="D5" s="85"/>
      <c r="E5" s="86"/>
      <c r="F5" s="83" t="s">
        <v>31</v>
      </c>
      <c r="G5" s="83" t="s">
        <v>32</v>
      </c>
      <c r="H5" s="83" t="s">
        <v>33</v>
      </c>
      <c r="I5" s="83" t="s">
        <v>34</v>
      </c>
      <c r="J5" s="83" t="s">
        <v>35</v>
      </c>
      <c r="K5" s="83" t="s">
        <v>36</v>
      </c>
    </row>
    <row r="6" ht="27" customHeight="1" spans="1:11">
      <c r="A6" s="87" t="s">
        <v>37</v>
      </c>
      <c r="B6" s="88"/>
      <c r="C6" s="88"/>
      <c r="D6" s="88"/>
      <c r="E6" s="89"/>
      <c r="F6" s="90">
        <f>F7+F25+F29+F33</f>
        <v>75658.21</v>
      </c>
      <c r="G6" s="90">
        <f>G7+G25+G29+G33</f>
        <v>62158.8</v>
      </c>
      <c r="H6" s="90">
        <f>H7+H25+H29+H33</f>
        <v>62647.4</v>
      </c>
      <c r="I6" s="90">
        <f>I7+I25+I29+I33</f>
        <v>60380.22</v>
      </c>
      <c r="J6" s="95"/>
      <c r="K6" s="95"/>
    </row>
    <row r="7" ht="27" customHeight="1" spans="1:13">
      <c r="A7" s="91" t="s">
        <v>38</v>
      </c>
      <c r="B7" s="92" t="s">
        <v>39</v>
      </c>
      <c r="C7" s="92"/>
      <c r="D7" s="92"/>
      <c r="E7" s="92"/>
      <c r="F7" s="90">
        <f>SUM(F8:F24)</f>
        <v>62594.76</v>
      </c>
      <c r="G7" s="90">
        <f>SUM(G8:G24)</f>
        <v>50951.56</v>
      </c>
      <c r="H7" s="90">
        <f>SUM(H8:H24)</f>
        <v>52606.4</v>
      </c>
      <c r="I7" s="90">
        <f>SUM(I8:I24)</f>
        <v>52042.4</v>
      </c>
      <c r="J7" s="95"/>
      <c r="K7" s="95"/>
      <c r="M7" s="130"/>
    </row>
    <row r="8" ht="27" customHeight="1" spans="1:13">
      <c r="A8" s="93">
        <v>1</v>
      </c>
      <c r="B8" s="94" t="s">
        <v>40</v>
      </c>
      <c r="C8" s="94"/>
      <c r="D8" s="94"/>
      <c r="E8" s="94"/>
      <c r="F8" s="95">
        <v>48867</v>
      </c>
      <c r="G8" s="95">
        <v>48382</v>
      </c>
      <c r="H8" s="95">
        <v>44882</v>
      </c>
      <c r="I8" s="95">
        <v>44351</v>
      </c>
      <c r="J8" s="95"/>
      <c r="K8" s="95"/>
      <c r="M8" s="130"/>
    </row>
    <row r="9" ht="27" customHeight="1" spans="1:13">
      <c r="A9" s="93">
        <v>2</v>
      </c>
      <c r="B9" s="94" t="s">
        <v>41</v>
      </c>
      <c r="C9" s="94"/>
      <c r="D9" s="94"/>
      <c r="E9" s="94"/>
      <c r="F9" s="95">
        <v>1312</v>
      </c>
      <c r="G9" s="95">
        <v>1312</v>
      </c>
      <c r="H9" s="95">
        <v>7691.4</v>
      </c>
      <c r="I9" s="95">
        <v>7691.4</v>
      </c>
      <c r="J9" s="95"/>
      <c r="K9" s="95"/>
      <c r="M9" s="130"/>
    </row>
    <row r="10" ht="54" customHeight="1" spans="1:13">
      <c r="A10" s="93">
        <v>3</v>
      </c>
      <c r="B10" s="96" t="s">
        <v>42</v>
      </c>
      <c r="C10" s="97"/>
      <c r="D10" s="97"/>
      <c r="E10" s="98"/>
      <c r="F10" s="95">
        <v>260</v>
      </c>
      <c r="G10" s="95"/>
      <c r="H10" s="95">
        <v>33</v>
      </c>
      <c r="I10" s="95"/>
      <c r="J10" s="95"/>
      <c r="K10" s="95"/>
      <c r="M10" s="130"/>
    </row>
    <row r="11" ht="27" customHeight="1" spans="1:13">
      <c r="A11" s="93">
        <v>4</v>
      </c>
      <c r="B11" s="99" t="s">
        <v>43</v>
      </c>
      <c r="C11" s="100"/>
      <c r="D11" s="100"/>
      <c r="E11" s="101"/>
      <c r="F11" s="95">
        <v>936</v>
      </c>
      <c r="G11" s="95">
        <v>800</v>
      </c>
      <c r="H11" s="95"/>
      <c r="I11" s="95"/>
      <c r="J11" s="95"/>
      <c r="K11" s="95"/>
      <c r="M11" s="130"/>
    </row>
    <row r="12" ht="27" customHeight="1" spans="1:13">
      <c r="A12" s="93">
        <v>5</v>
      </c>
      <c r="B12" s="94" t="s">
        <v>44</v>
      </c>
      <c r="C12" s="94"/>
      <c r="D12" s="94"/>
      <c r="E12" s="94"/>
      <c r="F12" s="95">
        <v>457.56</v>
      </c>
      <c r="G12" s="95">
        <v>457.56</v>
      </c>
      <c r="H12" s="95"/>
      <c r="I12" s="95"/>
      <c r="J12" s="95"/>
      <c r="K12" s="95"/>
      <c r="M12" s="130"/>
    </row>
    <row r="13" ht="27" customHeight="1" spans="1:13">
      <c r="A13" s="93">
        <v>6</v>
      </c>
      <c r="B13" s="94" t="s">
        <v>45</v>
      </c>
      <c r="C13" s="94"/>
      <c r="D13" s="94"/>
      <c r="E13" s="94"/>
      <c r="F13" s="95"/>
      <c r="G13" s="95"/>
      <c r="H13" s="95"/>
      <c r="I13" s="95"/>
      <c r="J13" s="95"/>
      <c r="K13" s="95"/>
      <c r="M13" s="130"/>
    </row>
    <row r="14" ht="27" customHeight="1" spans="1:13">
      <c r="A14" s="93">
        <v>7</v>
      </c>
      <c r="B14" s="94" t="s">
        <v>46</v>
      </c>
      <c r="C14" s="94"/>
      <c r="D14" s="94"/>
      <c r="E14" s="94"/>
      <c r="F14" s="95">
        <v>16</v>
      </c>
      <c r="G14" s="95"/>
      <c r="H14" s="95"/>
      <c r="I14" s="95"/>
      <c r="J14" s="95"/>
      <c r="K14" s="95"/>
      <c r="M14" s="130"/>
    </row>
    <row r="15" ht="27" customHeight="1" spans="1:13">
      <c r="A15" s="93">
        <v>8</v>
      </c>
      <c r="B15" s="94" t="s">
        <v>47</v>
      </c>
      <c r="C15" s="94"/>
      <c r="D15" s="94"/>
      <c r="E15" s="94"/>
      <c r="F15" s="95"/>
      <c r="G15" s="95"/>
      <c r="H15" s="95"/>
      <c r="I15" s="95"/>
      <c r="J15" s="95"/>
      <c r="K15" s="95"/>
      <c r="M15" s="130"/>
    </row>
    <row r="16" ht="27" customHeight="1" spans="1:13">
      <c r="A16" s="93">
        <v>9</v>
      </c>
      <c r="B16" s="102" t="s">
        <v>48</v>
      </c>
      <c r="C16" s="102"/>
      <c r="D16" s="102"/>
      <c r="E16" s="102"/>
      <c r="F16" s="95">
        <v>6937</v>
      </c>
      <c r="G16" s="95"/>
      <c r="H16" s="95"/>
      <c r="I16" s="95"/>
      <c r="J16" s="95"/>
      <c r="K16" s="95"/>
      <c r="M16" s="130"/>
    </row>
    <row r="17" ht="27" customHeight="1" spans="1:11">
      <c r="A17" s="93">
        <v>10</v>
      </c>
      <c r="B17" s="94" t="s">
        <v>49</v>
      </c>
      <c r="C17" s="94"/>
      <c r="D17" s="94"/>
      <c r="E17" s="94"/>
      <c r="F17" s="95">
        <v>2282.2</v>
      </c>
      <c r="G17" s="95"/>
      <c r="H17" s="95"/>
      <c r="I17" s="95"/>
      <c r="J17" s="115"/>
      <c r="K17" s="95"/>
    </row>
    <row r="18" ht="27" customHeight="1" spans="1:11">
      <c r="A18" s="93">
        <v>11</v>
      </c>
      <c r="B18" s="94" t="s">
        <v>50</v>
      </c>
      <c r="C18" s="94"/>
      <c r="D18" s="94"/>
      <c r="E18" s="94"/>
      <c r="F18" s="95"/>
      <c r="G18" s="95"/>
      <c r="H18" s="95"/>
      <c r="I18" s="95"/>
      <c r="J18" s="115"/>
      <c r="K18" s="95"/>
    </row>
    <row r="19" ht="36.75" customHeight="1" spans="1:11">
      <c r="A19" s="93">
        <v>12</v>
      </c>
      <c r="B19" s="94" t="s">
        <v>51</v>
      </c>
      <c r="C19" s="94"/>
      <c r="D19" s="94"/>
      <c r="E19" s="94"/>
      <c r="F19" s="95"/>
      <c r="G19" s="95"/>
      <c r="H19" s="95"/>
      <c r="I19" s="95"/>
      <c r="J19" s="115"/>
      <c r="K19" s="95"/>
    </row>
    <row r="20" ht="27" customHeight="1" spans="1:11">
      <c r="A20" s="93">
        <v>13</v>
      </c>
      <c r="B20" s="94" t="s">
        <v>52</v>
      </c>
      <c r="C20" s="94"/>
      <c r="D20" s="94"/>
      <c r="E20" s="94"/>
      <c r="F20" s="95"/>
      <c r="G20" s="95"/>
      <c r="H20" s="95"/>
      <c r="I20" s="95"/>
      <c r="J20" s="115"/>
      <c r="K20" s="95"/>
    </row>
    <row r="21" ht="27" customHeight="1" spans="1:11">
      <c r="A21" s="93">
        <v>14</v>
      </c>
      <c r="B21" s="94" t="s">
        <v>53</v>
      </c>
      <c r="C21" s="94"/>
      <c r="D21" s="94"/>
      <c r="E21" s="94"/>
      <c r="F21" s="95">
        <v>27</v>
      </c>
      <c r="G21" s="95"/>
      <c r="H21" s="95"/>
      <c r="I21" s="95"/>
      <c r="J21" s="115"/>
      <c r="K21" s="95"/>
    </row>
    <row r="22" ht="27" customHeight="1" spans="1:11">
      <c r="A22" s="93">
        <v>15</v>
      </c>
      <c r="B22" s="94" t="s">
        <v>54</v>
      </c>
      <c r="C22" s="94"/>
      <c r="D22" s="94"/>
      <c r="E22" s="94"/>
      <c r="F22" s="95"/>
      <c r="G22" s="95"/>
      <c r="H22" s="95"/>
      <c r="I22" s="95"/>
      <c r="J22" s="115"/>
      <c r="K22" s="95"/>
    </row>
    <row r="23" ht="55" customHeight="1" spans="1:11">
      <c r="A23" s="103">
        <v>16</v>
      </c>
      <c r="B23" s="104" t="s">
        <v>55</v>
      </c>
      <c r="C23" s="105"/>
      <c r="D23" s="105"/>
      <c r="E23" s="106"/>
      <c r="F23" s="95">
        <v>1500</v>
      </c>
      <c r="G23" s="95"/>
      <c r="H23" s="95"/>
      <c r="I23" s="95"/>
      <c r="J23" s="115"/>
      <c r="K23" s="95"/>
    </row>
    <row r="24" s="70" customFormat="1" ht="25" customHeight="1" spans="1:11">
      <c r="A24" s="107">
        <v>17</v>
      </c>
      <c r="B24" s="108" t="s">
        <v>56</v>
      </c>
      <c r="C24" s="109"/>
      <c r="D24" s="109"/>
      <c r="E24" s="110"/>
      <c r="F24" s="95"/>
      <c r="G24" s="95"/>
      <c r="H24" s="95"/>
      <c r="I24" s="95"/>
      <c r="J24" s="131"/>
      <c r="K24" s="131"/>
    </row>
    <row r="25" ht="25" customHeight="1" spans="1:11">
      <c r="A25" s="91" t="s">
        <v>57</v>
      </c>
      <c r="B25" s="111" t="s">
        <v>58</v>
      </c>
      <c r="C25" s="111"/>
      <c r="D25" s="111"/>
      <c r="E25" s="111"/>
      <c r="F25" s="90">
        <f>SUM(F26:F28)</f>
        <v>13063.45</v>
      </c>
      <c r="G25" s="90">
        <f>SUM(G26:G28)</f>
        <v>11207.24</v>
      </c>
      <c r="H25" s="90">
        <f>SUM(H26:H28)</f>
        <v>10041</v>
      </c>
      <c r="I25" s="90">
        <f>SUM(I26:I28)</f>
        <v>8337.82</v>
      </c>
      <c r="J25" s="115"/>
      <c r="K25" s="95"/>
    </row>
    <row r="26" ht="25" customHeight="1" spans="1:11">
      <c r="A26" s="91"/>
      <c r="B26" s="112" t="s">
        <v>59</v>
      </c>
      <c r="C26" s="113"/>
      <c r="D26" s="113"/>
      <c r="E26" s="114"/>
      <c r="F26" s="95">
        <v>11731</v>
      </c>
      <c r="G26" s="95">
        <v>11158.24</v>
      </c>
      <c r="H26" s="95">
        <v>10000</v>
      </c>
      <c r="I26" s="95">
        <v>8296.82</v>
      </c>
      <c r="J26" s="115"/>
      <c r="K26" s="95"/>
    </row>
    <row r="27" ht="25" customHeight="1" spans="1:11">
      <c r="A27" s="91"/>
      <c r="B27" s="112" t="s">
        <v>60</v>
      </c>
      <c r="C27" s="113"/>
      <c r="D27" s="113"/>
      <c r="E27" s="114"/>
      <c r="F27" s="95">
        <v>1332.45</v>
      </c>
      <c r="G27" s="95">
        <v>49</v>
      </c>
      <c r="H27" s="95">
        <v>41</v>
      </c>
      <c r="I27" s="95">
        <v>41</v>
      </c>
      <c r="J27" s="115"/>
      <c r="K27" s="95"/>
    </row>
    <row r="28" ht="25" customHeight="1" spans="1:11">
      <c r="A28" s="115"/>
      <c r="B28" s="116" t="s">
        <v>61</v>
      </c>
      <c r="C28" s="117"/>
      <c r="D28" s="117"/>
      <c r="E28" s="118"/>
      <c r="F28" s="95"/>
      <c r="G28" s="95"/>
      <c r="H28" s="95"/>
      <c r="I28" s="95"/>
      <c r="J28" s="115"/>
      <c r="K28" s="132"/>
    </row>
    <row r="29" ht="25" customHeight="1" spans="1:11">
      <c r="A29" s="119" t="s">
        <v>62</v>
      </c>
      <c r="B29" s="120" t="s">
        <v>63</v>
      </c>
      <c r="C29" s="121"/>
      <c r="D29" s="121"/>
      <c r="E29" s="122"/>
      <c r="F29" s="95"/>
      <c r="G29" s="95"/>
      <c r="H29" s="95">
        <f>SUM(H30:H32)</f>
        <v>0</v>
      </c>
      <c r="I29" s="95">
        <f>SUM(I30:I32)</f>
        <v>0</v>
      </c>
      <c r="J29" s="95"/>
      <c r="K29" s="132"/>
    </row>
    <row r="30" ht="25" customHeight="1" spans="1:11">
      <c r="A30" s="115"/>
      <c r="B30" s="116" t="s">
        <v>64</v>
      </c>
      <c r="C30" s="117"/>
      <c r="D30" s="117"/>
      <c r="E30" s="118"/>
      <c r="F30" s="95"/>
      <c r="G30" s="95"/>
      <c r="H30" s="95"/>
      <c r="I30" s="95"/>
      <c r="J30" s="95"/>
      <c r="K30" s="132"/>
    </row>
    <row r="31" ht="25" customHeight="1" spans="1:11">
      <c r="A31" s="115"/>
      <c r="B31" s="112" t="s">
        <v>60</v>
      </c>
      <c r="C31" s="113"/>
      <c r="D31" s="113"/>
      <c r="E31" s="114"/>
      <c r="F31" s="95"/>
      <c r="G31" s="95"/>
      <c r="H31" s="95"/>
      <c r="I31" s="95"/>
      <c r="J31" s="95"/>
      <c r="K31" s="132"/>
    </row>
    <row r="32" ht="25" customHeight="1" spans="1:11">
      <c r="A32" s="115"/>
      <c r="B32" s="116" t="s">
        <v>61</v>
      </c>
      <c r="C32" s="117"/>
      <c r="D32" s="117"/>
      <c r="E32" s="118"/>
      <c r="F32" s="95"/>
      <c r="G32" s="95"/>
      <c r="H32" s="95"/>
      <c r="I32" s="95"/>
      <c r="J32" s="95"/>
      <c r="K32" s="132"/>
    </row>
    <row r="33" ht="25" customHeight="1" spans="1:11">
      <c r="A33" s="119" t="s">
        <v>65</v>
      </c>
      <c r="B33" s="120" t="s">
        <v>66</v>
      </c>
      <c r="C33" s="121"/>
      <c r="D33" s="121"/>
      <c r="E33" s="122"/>
      <c r="F33" s="95"/>
      <c r="G33" s="95"/>
      <c r="H33" s="95"/>
      <c r="I33" s="95"/>
      <c r="J33" s="95"/>
      <c r="K33" s="132"/>
    </row>
    <row r="34" ht="25" customHeight="1" spans="1:11">
      <c r="A34" s="115"/>
      <c r="B34" s="116" t="s">
        <v>67</v>
      </c>
      <c r="C34" s="117"/>
      <c r="D34" s="117"/>
      <c r="E34" s="118"/>
      <c r="F34" s="95"/>
      <c r="G34" s="95"/>
      <c r="H34" s="95"/>
      <c r="I34" s="95"/>
      <c r="J34" s="95"/>
      <c r="K34" s="132"/>
    </row>
    <row r="35" ht="25" customHeight="1" spans="1:11">
      <c r="A35" s="115"/>
      <c r="B35" s="112" t="s">
        <v>60</v>
      </c>
      <c r="C35" s="113"/>
      <c r="D35" s="113"/>
      <c r="E35" s="114"/>
      <c r="F35" s="95"/>
      <c r="G35" s="95"/>
      <c r="H35" s="95"/>
      <c r="I35" s="95"/>
      <c r="J35" s="95"/>
      <c r="K35" s="132"/>
    </row>
    <row r="36" s="71" customFormat="1" ht="25" customHeight="1" spans="1:11">
      <c r="A36" s="123"/>
      <c r="B36" s="116" t="s">
        <v>61</v>
      </c>
      <c r="C36" s="117"/>
      <c r="D36" s="117"/>
      <c r="E36" s="118"/>
      <c r="F36" s="124"/>
      <c r="G36" s="124"/>
      <c r="H36" s="124"/>
      <c r="I36" s="124"/>
      <c r="J36" s="133"/>
      <c r="K36" s="132"/>
    </row>
    <row r="37" s="71" customFormat="1" ht="35" customHeight="1" spans="1:11">
      <c r="A37" s="125" t="s">
        <v>68</v>
      </c>
      <c r="B37" s="125"/>
      <c r="C37" s="125"/>
      <c r="D37" s="125"/>
      <c r="E37" s="125"/>
      <c r="F37" s="126"/>
      <c r="G37" s="126"/>
      <c r="H37" s="126"/>
      <c r="I37" s="126"/>
      <c r="J37" s="125"/>
      <c r="K37" s="125"/>
    </row>
    <row r="38" s="71" customFormat="1" spans="1:11">
      <c r="A38" s="127" t="s">
        <v>69</v>
      </c>
      <c r="B38" s="127"/>
      <c r="C38" s="127"/>
      <c r="D38" s="127"/>
      <c r="E38" s="127"/>
      <c r="F38" s="128"/>
      <c r="G38" s="128"/>
      <c r="H38" s="128"/>
      <c r="I38" s="128"/>
      <c r="J38" s="127"/>
      <c r="K38" s="127"/>
    </row>
    <row r="39" s="71" customFormat="1" ht="16" customHeight="1" spans="1:11">
      <c r="A39" s="127" t="s">
        <v>70</v>
      </c>
      <c r="B39" s="127"/>
      <c r="C39" s="127"/>
      <c r="D39" s="127"/>
      <c r="E39" s="127"/>
      <c r="F39" s="128"/>
      <c r="G39" s="128"/>
      <c r="H39" s="128"/>
      <c r="I39" s="128"/>
      <c r="J39" s="127"/>
      <c r="K39" s="127"/>
    </row>
    <row r="40" s="71" customFormat="1" spans="6:9">
      <c r="F40" s="128"/>
      <c r="G40" s="128"/>
      <c r="H40" s="128"/>
      <c r="I40" s="128"/>
    </row>
    <row r="41" s="71" customFormat="1" spans="6:9">
      <c r="F41" s="128"/>
      <c r="G41" s="128"/>
      <c r="H41" s="128"/>
      <c r="I41" s="128"/>
    </row>
    <row r="42" s="71" customFormat="1" spans="6:9">
      <c r="F42" s="128"/>
      <c r="G42" s="128"/>
      <c r="H42" s="128"/>
      <c r="I42" s="128"/>
    </row>
    <row r="43" s="71" customFormat="1" spans="6:9">
      <c r="F43" s="128"/>
      <c r="G43" s="128"/>
      <c r="H43" s="128"/>
      <c r="I43" s="128"/>
    </row>
    <row r="44" s="71" customFormat="1" spans="6:9">
      <c r="F44" s="128"/>
      <c r="G44" s="128"/>
      <c r="H44" s="128"/>
      <c r="I44" s="128"/>
    </row>
    <row r="45" s="71" customFormat="1" spans="6:9">
      <c r="F45" s="128"/>
      <c r="G45" s="128"/>
      <c r="H45" s="128"/>
      <c r="I45" s="128"/>
    </row>
    <row r="46" s="71" customFormat="1" spans="6:9">
      <c r="F46" s="128"/>
      <c r="G46" s="128"/>
      <c r="H46" s="128"/>
      <c r="I46" s="128"/>
    </row>
    <row r="47" s="71" customFormat="1" spans="6:9">
      <c r="F47" s="128"/>
      <c r="G47" s="128"/>
      <c r="H47" s="128"/>
      <c r="I47" s="128"/>
    </row>
    <row r="48" s="71" customFormat="1" spans="6:9">
      <c r="F48" s="128"/>
      <c r="G48" s="128"/>
      <c r="H48" s="128"/>
      <c r="I48" s="128"/>
    </row>
    <row r="49" s="71" customFormat="1" spans="6:9">
      <c r="F49" s="128"/>
      <c r="G49" s="128"/>
      <c r="H49" s="128"/>
      <c r="I49" s="128"/>
    </row>
    <row r="50" s="71" customFormat="1" spans="6:9">
      <c r="F50" s="128"/>
      <c r="G50" s="128"/>
      <c r="H50" s="128"/>
      <c r="I50" s="128"/>
    </row>
    <row r="51" s="71" customFormat="1" spans="6:9">
      <c r="F51" s="128"/>
      <c r="G51" s="128"/>
      <c r="H51" s="128"/>
      <c r="I51" s="128"/>
    </row>
    <row r="52" s="71" customFormat="1" spans="6:9">
      <c r="F52" s="128"/>
      <c r="G52" s="128"/>
      <c r="H52" s="128"/>
      <c r="I52" s="128"/>
    </row>
    <row r="53" s="71" customFormat="1" spans="6:9">
      <c r="F53" s="128"/>
      <c r="G53" s="128"/>
      <c r="H53" s="128"/>
      <c r="I53" s="128"/>
    </row>
    <row r="54" s="71" customFormat="1" spans="6:9">
      <c r="F54" s="128"/>
      <c r="G54" s="128"/>
      <c r="H54" s="128"/>
      <c r="I54" s="128"/>
    </row>
    <row r="55" s="71" customFormat="1" spans="6:9">
      <c r="F55" s="128"/>
      <c r="G55" s="128"/>
      <c r="H55" s="128"/>
      <c r="I55" s="128"/>
    </row>
    <row r="56" s="71" customFormat="1" spans="6:9">
      <c r="F56" s="128"/>
      <c r="G56" s="128"/>
      <c r="H56" s="128"/>
      <c r="I56" s="128"/>
    </row>
    <row r="57" s="71" customFormat="1" spans="6:9">
      <c r="F57" s="128"/>
      <c r="G57" s="128"/>
      <c r="H57" s="128"/>
      <c r="I57" s="128"/>
    </row>
    <row r="58" s="71" customFormat="1" spans="6:9">
      <c r="F58" s="128"/>
      <c r="G58" s="128"/>
      <c r="H58" s="128"/>
      <c r="I58" s="128"/>
    </row>
    <row r="59" s="71" customFormat="1" spans="6:9">
      <c r="F59" s="128"/>
      <c r="G59" s="128"/>
      <c r="H59" s="128"/>
      <c r="I59" s="128"/>
    </row>
    <row r="60" s="71" customFormat="1" spans="6:9">
      <c r="F60" s="128"/>
      <c r="G60" s="128"/>
      <c r="H60" s="128"/>
      <c r="I60" s="128"/>
    </row>
    <row r="61" s="71" customFormat="1" spans="6:9">
      <c r="F61" s="128"/>
      <c r="G61" s="128"/>
      <c r="H61" s="128"/>
      <c r="I61" s="128"/>
    </row>
    <row r="62" s="71" customFormat="1" spans="6:9">
      <c r="F62" s="128"/>
      <c r="G62" s="128"/>
      <c r="H62" s="128"/>
      <c r="I62" s="128"/>
    </row>
    <row r="63" s="71" customFormat="1" spans="6:9">
      <c r="F63" s="128"/>
      <c r="G63" s="128"/>
      <c r="H63" s="128"/>
      <c r="I63" s="128"/>
    </row>
    <row r="64" s="71" customFormat="1" spans="6:9">
      <c r="F64" s="128"/>
      <c r="G64" s="128"/>
      <c r="H64" s="128"/>
      <c r="I64" s="128"/>
    </row>
    <row r="65" s="71" customFormat="1" spans="6:9">
      <c r="F65" s="128"/>
      <c r="G65" s="128"/>
      <c r="H65" s="128"/>
      <c r="I65" s="128"/>
    </row>
    <row r="66" s="71" customFormat="1" spans="6:9">
      <c r="F66" s="128"/>
      <c r="G66" s="128"/>
      <c r="H66" s="128"/>
      <c r="I66" s="128"/>
    </row>
    <row r="67" s="71" customFormat="1" spans="6:9">
      <c r="F67" s="128"/>
      <c r="G67" s="128"/>
      <c r="H67" s="128"/>
      <c r="I67" s="128"/>
    </row>
    <row r="68" s="71" customFormat="1" spans="6:9">
      <c r="F68" s="128"/>
      <c r="G68" s="128"/>
      <c r="H68" s="128"/>
      <c r="I68" s="128"/>
    </row>
    <row r="69" s="71" customFormat="1" spans="6:9">
      <c r="F69" s="128"/>
      <c r="G69" s="128"/>
      <c r="H69" s="128"/>
      <c r="I69" s="128"/>
    </row>
    <row r="70" s="71" customFormat="1" spans="6:9">
      <c r="F70" s="128"/>
      <c r="G70" s="128"/>
      <c r="H70" s="128"/>
      <c r="I70" s="128"/>
    </row>
    <row r="71" s="71" customFormat="1" spans="6:9">
      <c r="F71" s="128"/>
      <c r="G71" s="128"/>
      <c r="H71" s="128"/>
      <c r="I71" s="128"/>
    </row>
    <row r="72" s="71" customFormat="1" spans="6:9">
      <c r="F72" s="128"/>
      <c r="G72" s="128"/>
      <c r="H72" s="128"/>
      <c r="I72" s="128"/>
    </row>
    <row r="73" s="71" customFormat="1" spans="6:9">
      <c r="F73" s="128"/>
      <c r="G73" s="128"/>
      <c r="H73" s="128"/>
      <c r="I73" s="128"/>
    </row>
    <row r="74" s="71" customFormat="1" spans="6:9">
      <c r="F74" s="128"/>
      <c r="G74" s="128"/>
      <c r="H74" s="128"/>
      <c r="I74" s="128"/>
    </row>
    <row r="75" s="71" customFormat="1" spans="6:9">
      <c r="F75" s="128"/>
      <c r="G75" s="128"/>
      <c r="H75" s="128"/>
      <c r="I75" s="128"/>
    </row>
    <row r="76" s="71" customFormat="1" spans="6:9">
      <c r="F76" s="128"/>
      <c r="G76" s="128"/>
      <c r="H76" s="128"/>
      <c r="I76" s="128"/>
    </row>
    <row r="77" s="71" customFormat="1" spans="6:9">
      <c r="F77" s="128"/>
      <c r="G77" s="128"/>
      <c r="H77" s="128"/>
      <c r="I77" s="128"/>
    </row>
    <row r="78" s="71" customFormat="1" spans="6:9">
      <c r="F78" s="128"/>
      <c r="G78" s="128"/>
      <c r="H78" s="128"/>
      <c r="I78" s="128"/>
    </row>
    <row r="79" s="71" customFormat="1" spans="6:9">
      <c r="F79" s="128"/>
      <c r="G79" s="128"/>
      <c r="H79" s="128"/>
      <c r="I79" s="128"/>
    </row>
    <row r="80" s="71" customFormat="1" spans="6:9">
      <c r="F80" s="128"/>
      <c r="G80" s="128"/>
      <c r="H80" s="128"/>
      <c r="I80" s="128"/>
    </row>
    <row r="81" s="71" customFormat="1" spans="6:9">
      <c r="F81" s="128"/>
      <c r="G81" s="128"/>
      <c r="H81" s="128"/>
      <c r="I81" s="128"/>
    </row>
    <row r="82" s="71" customFormat="1" spans="6:9">
      <c r="F82" s="128"/>
      <c r="G82" s="128"/>
      <c r="H82" s="128"/>
      <c r="I82" s="128"/>
    </row>
    <row r="83" s="71" customFormat="1" spans="6:9">
      <c r="F83" s="128"/>
      <c r="G83" s="128"/>
      <c r="H83" s="128"/>
      <c r="I83" s="128"/>
    </row>
    <row r="84" s="71" customFormat="1" spans="6:9">
      <c r="F84" s="128"/>
      <c r="G84" s="128"/>
      <c r="H84" s="128"/>
      <c r="I84" s="128"/>
    </row>
    <row r="85" s="71" customFormat="1" spans="6:9">
      <c r="F85" s="128"/>
      <c r="G85" s="128"/>
      <c r="H85" s="128"/>
      <c r="I85" s="128"/>
    </row>
    <row r="86" s="71" customFormat="1" spans="6:9">
      <c r="F86" s="128"/>
      <c r="G86" s="128"/>
      <c r="H86" s="128"/>
      <c r="I86" s="128"/>
    </row>
    <row r="87" s="71" customFormat="1" spans="6:9">
      <c r="F87" s="128"/>
      <c r="G87" s="128"/>
      <c r="H87" s="128"/>
      <c r="I87" s="128"/>
    </row>
    <row r="88" s="71" customFormat="1" spans="6:9">
      <c r="F88" s="128"/>
      <c r="G88" s="128"/>
      <c r="H88" s="128"/>
      <c r="I88" s="128"/>
    </row>
    <row r="89" s="71" customFormat="1" spans="6:9">
      <c r="F89" s="128"/>
      <c r="G89" s="128"/>
      <c r="H89" s="128"/>
      <c r="I89" s="128"/>
    </row>
    <row r="90" s="71" customFormat="1" spans="6:9">
      <c r="F90" s="128"/>
      <c r="G90" s="128"/>
      <c r="H90" s="128"/>
      <c r="I90" s="128"/>
    </row>
    <row r="91" s="71" customFormat="1" spans="6:9">
      <c r="F91" s="128"/>
      <c r="G91" s="128"/>
      <c r="H91" s="128"/>
      <c r="I91" s="128"/>
    </row>
    <row r="92" s="71" customFormat="1" spans="6:9">
      <c r="F92" s="128"/>
      <c r="G92" s="128"/>
      <c r="H92" s="128"/>
      <c r="I92" s="128"/>
    </row>
    <row r="93" s="71" customFormat="1" spans="6:9">
      <c r="F93" s="128"/>
      <c r="G93" s="128"/>
      <c r="H93" s="128"/>
      <c r="I93" s="128"/>
    </row>
    <row r="94" s="71" customFormat="1" spans="6:9">
      <c r="F94" s="128"/>
      <c r="G94" s="128"/>
      <c r="H94" s="128"/>
      <c r="I94" s="128"/>
    </row>
    <row r="95" s="71" customFormat="1" spans="6:9">
      <c r="F95" s="128"/>
      <c r="G95" s="128"/>
      <c r="H95" s="128"/>
      <c r="I95" s="128"/>
    </row>
    <row r="96" s="71" customFormat="1" spans="6:9">
      <c r="F96" s="128"/>
      <c r="G96" s="128"/>
      <c r="H96" s="128"/>
      <c r="I96" s="128"/>
    </row>
    <row r="97" s="71" customFormat="1" spans="6:9">
      <c r="F97" s="128"/>
      <c r="G97" s="128"/>
      <c r="H97" s="128"/>
      <c r="I97" s="128"/>
    </row>
    <row r="98" s="71" customFormat="1" spans="6:9">
      <c r="F98" s="128"/>
      <c r="G98" s="128"/>
      <c r="H98" s="128"/>
      <c r="I98" s="128"/>
    </row>
    <row r="99" s="71" customFormat="1" spans="6:9">
      <c r="F99" s="128"/>
      <c r="G99" s="128"/>
      <c r="H99" s="128"/>
      <c r="I99" s="128"/>
    </row>
    <row r="100" s="71" customFormat="1" spans="6:9">
      <c r="F100" s="128"/>
      <c r="G100" s="128"/>
      <c r="H100" s="128"/>
      <c r="I100" s="128"/>
    </row>
    <row r="101" s="71" customFormat="1" spans="6:9">
      <c r="F101" s="128"/>
      <c r="G101" s="128"/>
      <c r="H101" s="128"/>
      <c r="I101" s="128"/>
    </row>
    <row r="102" s="71" customFormat="1" spans="6:9">
      <c r="F102" s="128"/>
      <c r="G102" s="128"/>
      <c r="H102" s="128"/>
      <c r="I102" s="128"/>
    </row>
    <row r="103" s="71" customFormat="1" spans="6:9">
      <c r="F103" s="128"/>
      <c r="G103" s="128"/>
      <c r="H103" s="128"/>
      <c r="I103" s="128"/>
    </row>
    <row r="104" s="71" customFormat="1" spans="6:9">
      <c r="F104" s="128"/>
      <c r="G104" s="128"/>
      <c r="H104" s="128"/>
      <c r="I104" s="128"/>
    </row>
    <row r="105" s="71" customFormat="1" spans="6:9">
      <c r="F105" s="128"/>
      <c r="G105" s="128"/>
      <c r="H105" s="128"/>
      <c r="I105" s="128"/>
    </row>
    <row r="106" s="71" customFormat="1" spans="6:9">
      <c r="F106" s="128"/>
      <c r="G106" s="128"/>
      <c r="H106" s="128"/>
      <c r="I106" s="128"/>
    </row>
    <row r="107" s="71" customFormat="1" spans="6:9">
      <c r="F107" s="128"/>
      <c r="G107" s="128"/>
      <c r="H107" s="128"/>
      <c r="I107" s="128"/>
    </row>
    <row r="108" s="71" customFormat="1" spans="6:9">
      <c r="F108" s="128"/>
      <c r="G108" s="128"/>
      <c r="H108" s="128"/>
      <c r="I108" s="128"/>
    </row>
    <row r="109" s="71" customFormat="1" spans="6:9">
      <c r="F109" s="128"/>
      <c r="G109" s="128"/>
      <c r="H109" s="128"/>
      <c r="I109" s="128"/>
    </row>
    <row r="110" s="71" customFormat="1" spans="6:9">
      <c r="F110" s="128"/>
      <c r="G110" s="128"/>
      <c r="H110" s="128"/>
      <c r="I110" s="128"/>
    </row>
    <row r="111" s="71" customFormat="1" spans="6:9">
      <c r="F111" s="128"/>
      <c r="G111" s="128"/>
      <c r="H111" s="128"/>
      <c r="I111" s="128"/>
    </row>
    <row r="112" s="71" customFormat="1" spans="6:9">
      <c r="F112" s="128"/>
      <c r="G112" s="128"/>
      <c r="H112" s="128"/>
      <c r="I112" s="128"/>
    </row>
    <row r="113" s="71" customFormat="1" spans="6:9">
      <c r="F113" s="128"/>
      <c r="G113" s="128"/>
      <c r="H113" s="128"/>
      <c r="I113" s="128"/>
    </row>
    <row r="114" s="71" customFormat="1" spans="6:9">
      <c r="F114" s="128"/>
      <c r="G114" s="128"/>
      <c r="H114" s="128"/>
      <c r="I114" s="128"/>
    </row>
    <row r="115" s="71" customFormat="1" spans="6:9">
      <c r="F115" s="128"/>
      <c r="G115" s="128"/>
      <c r="H115" s="128"/>
      <c r="I115" s="128"/>
    </row>
    <row r="116" s="71" customFormat="1" spans="6:9">
      <c r="F116" s="128"/>
      <c r="G116" s="128"/>
      <c r="H116" s="128"/>
      <c r="I116" s="128"/>
    </row>
    <row r="117" s="71" customFormat="1" spans="6:9">
      <c r="F117" s="128"/>
      <c r="G117" s="128"/>
      <c r="H117" s="128"/>
      <c r="I117" s="128"/>
    </row>
    <row r="118" s="71" customFormat="1" spans="6:9">
      <c r="F118" s="128"/>
      <c r="G118" s="128"/>
      <c r="H118" s="128"/>
      <c r="I118" s="128"/>
    </row>
    <row r="119" s="71" customFormat="1" spans="6:9">
      <c r="F119" s="128"/>
      <c r="G119" s="128"/>
      <c r="H119" s="128"/>
      <c r="I119" s="128"/>
    </row>
    <row r="120" s="71" customFormat="1" spans="6:9">
      <c r="F120" s="128"/>
      <c r="G120" s="128"/>
      <c r="H120" s="128"/>
      <c r="I120" s="128"/>
    </row>
    <row r="121" s="71" customFormat="1" spans="6:9">
      <c r="F121" s="128"/>
      <c r="G121" s="128"/>
      <c r="H121" s="128"/>
      <c r="I121" s="128"/>
    </row>
    <row r="122" s="71" customFormat="1" spans="6:9">
      <c r="F122" s="128"/>
      <c r="G122" s="128"/>
      <c r="H122" s="128"/>
      <c r="I122" s="128"/>
    </row>
    <row r="123" s="71" customFormat="1" spans="6:9">
      <c r="F123" s="128"/>
      <c r="G123" s="128"/>
      <c r="H123" s="128"/>
      <c r="I123" s="128"/>
    </row>
    <row r="124" s="71" customFormat="1" spans="6:9">
      <c r="F124" s="128"/>
      <c r="G124" s="128"/>
      <c r="H124" s="128"/>
      <c r="I124" s="128"/>
    </row>
    <row r="125" s="71" customFormat="1" spans="6:9">
      <c r="F125" s="128"/>
      <c r="G125" s="128"/>
      <c r="H125" s="128"/>
      <c r="I125" s="128"/>
    </row>
    <row r="126" s="71" customFormat="1" spans="6:9">
      <c r="F126" s="128"/>
      <c r="G126" s="128"/>
      <c r="H126" s="128"/>
      <c r="I126" s="128"/>
    </row>
    <row r="127" s="71" customFormat="1" spans="6:9">
      <c r="F127" s="128"/>
      <c r="G127" s="128"/>
      <c r="H127" s="128"/>
      <c r="I127" s="128"/>
    </row>
    <row r="128" s="71" customFormat="1" spans="6:9">
      <c r="F128" s="128"/>
      <c r="G128" s="128"/>
      <c r="H128" s="128"/>
      <c r="I128" s="128"/>
    </row>
    <row r="129" s="71" customFormat="1" spans="6:9">
      <c r="F129" s="128"/>
      <c r="G129" s="128"/>
      <c r="H129" s="128"/>
      <c r="I129" s="128"/>
    </row>
    <row r="130" s="71" customFormat="1" spans="6:9">
      <c r="F130" s="128"/>
      <c r="G130" s="128"/>
      <c r="H130" s="128"/>
      <c r="I130" s="128"/>
    </row>
    <row r="131" s="71" customFormat="1" spans="6:9">
      <c r="F131" s="128"/>
      <c r="G131" s="128"/>
      <c r="H131" s="128"/>
      <c r="I131" s="128"/>
    </row>
    <row r="132" s="71" customFormat="1" spans="6:9">
      <c r="F132" s="128"/>
      <c r="G132" s="128"/>
      <c r="H132" s="128"/>
      <c r="I132" s="128"/>
    </row>
    <row r="133" s="71" customFormat="1" spans="6:9">
      <c r="F133" s="128"/>
      <c r="G133" s="128"/>
      <c r="H133" s="128"/>
      <c r="I133" s="128"/>
    </row>
    <row r="134" s="71" customFormat="1" spans="6:9">
      <c r="F134" s="128"/>
      <c r="G134" s="128"/>
      <c r="H134" s="128"/>
      <c r="I134" s="128"/>
    </row>
    <row r="135" s="71" customFormat="1" spans="6:9">
      <c r="F135" s="128"/>
      <c r="G135" s="128"/>
      <c r="H135" s="128"/>
      <c r="I135" s="128"/>
    </row>
    <row r="136" s="71" customFormat="1" spans="6:9">
      <c r="F136" s="128"/>
      <c r="G136" s="128"/>
      <c r="H136" s="128"/>
      <c r="I136" s="128"/>
    </row>
    <row r="137" s="71" customFormat="1" spans="6:9">
      <c r="F137" s="128"/>
      <c r="G137" s="128"/>
      <c r="H137" s="128"/>
      <c r="I137" s="128"/>
    </row>
    <row r="138" s="71" customFormat="1" spans="6:9">
      <c r="F138" s="128"/>
      <c r="G138" s="128"/>
      <c r="H138" s="128"/>
      <c r="I138" s="128"/>
    </row>
    <row r="139" s="71" customFormat="1" spans="6:9">
      <c r="F139" s="128"/>
      <c r="G139" s="128"/>
      <c r="H139" s="128"/>
      <c r="I139" s="128"/>
    </row>
    <row r="140" s="71" customFormat="1" spans="6:9">
      <c r="F140" s="128"/>
      <c r="G140" s="128"/>
      <c r="H140" s="128"/>
      <c r="I140" s="128"/>
    </row>
    <row r="141" s="71" customFormat="1" spans="6:9">
      <c r="F141" s="128"/>
      <c r="G141" s="128"/>
      <c r="H141" s="128"/>
      <c r="I141" s="128"/>
    </row>
    <row r="142" s="71" customFormat="1" spans="6:9">
      <c r="F142" s="128"/>
      <c r="G142" s="128"/>
      <c r="H142" s="128"/>
      <c r="I142" s="128"/>
    </row>
    <row r="143" s="71" customFormat="1" spans="6:9">
      <c r="F143" s="128"/>
      <c r="G143" s="128"/>
      <c r="H143" s="128"/>
      <c r="I143" s="128"/>
    </row>
    <row r="144" s="71" customFormat="1" spans="6:9">
      <c r="F144" s="128"/>
      <c r="G144" s="128"/>
      <c r="H144" s="128"/>
      <c r="I144" s="128"/>
    </row>
    <row r="145" s="71" customFormat="1" spans="6:9">
      <c r="F145" s="128"/>
      <c r="G145" s="128"/>
      <c r="H145" s="128"/>
      <c r="I145" s="128"/>
    </row>
    <row r="146" s="71" customFormat="1" spans="6:9">
      <c r="F146" s="128"/>
      <c r="G146" s="128"/>
      <c r="H146" s="128"/>
      <c r="I146" s="128"/>
    </row>
    <row r="147" s="71" customFormat="1" spans="6:9">
      <c r="F147" s="128"/>
      <c r="G147" s="128"/>
      <c r="H147" s="128"/>
      <c r="I147" s="128"/>
    </row>
    <row r="148" s="71" customFormat="1" spans="6:9">
      <c r="F148" s="128"/>
      <c r="G148" s="128"/>
      <c r="H148" s="128"/>
      <c r="I148" s="128"/>
    </row>
    <row r="149" s="71" customFormat="1" spans="6:9">
      <c r="F149" s="128"/>
      <c r="G149" s="128"/>
      <c r="H149" s="128"/>
      <c r="I149" s="128"/>
    </row>
    <row r="150" s="71" customFormat="1" spans="6:9">
      <c r="F150" s="128"/>
      <c r="G150" s="128"/>
      <c r="H150" s="128"/>
      <c r="I150" s="128"/>
    </row>
    <row r="151" s="71" customFormat="1" spans="6:9">
      <c r="F151" s="128"/>
      <c r="G151" s="128"/>
      <c r="H151" s="128"/>
      <c r="I151" s="128"/>
    </row>
    <row r="152" s="71" customFormat="1" spans="6:9">
      <c r="F152" s="128"/>
      <c r="G152" s="128"/>
      <c r="H152" s="128"/>
      <c r="I152" s="128"/>
    </row>
    <row r="153" s="71" customFormat="1" spans="6:9">
      <c r="F153" s="128"/>
      <c r="G153" s="128"/>
      <c r="H153" s="128"/>
      <c r="I153" s="128"/>
    </row>
    <row r="154" s="71" customFormat="1" spans="6:9">
      <c r="F154" s="128"/>
      <c r="G154" s="128"/>
      <c r="H154" s="128"/>
      <c r="I154" s="128"/>
    </row>
    <row r="155" s="71" customFormat="1" spans="6:9">
      <c r="F155" s="128"/>
      <c r="G155" s="128"/>
      <c r="H155" s="128"/>
      <c r="I155" s="128"/>
    </row>
    <row r="156" s="71" customFormat="1" spans="6:9">
      <c r="F156" s="128"/>
      <c r="G156" s="128"/>
      <c r="H156" s="128"/>
      <c r="I156" s="128"/>
    </row>
    <row r="157" s="71" customFormat="1" spans="6:9">
      <c r="F157" s="128"/>
      <c r="G157" s="128"/>
      <c r="H157" s="128"/>
      <c r="I157" s="128"/>
    </row>
    <row r="158" s="71" customFormat="1" spans="6:9">
      <c r="F158" s="128"/>
      <c r="G158" s="128"/>
      <c r="H158" s="128"/>
      <c r="I158" s="128"/>
    </row>
    <row r="159" s="71" customFormat="1" spans="6:9">
      <c r="F159" s="128"/>
      <c r="G159" s="128"/>
      <c r="H159" s="128"/>
      <c r="I159" s="128"/>
    </row>
    <row r="160" s="71" customFormat="1" spans="6:9">
      <c r="F160" s="128"/>
      <c r="G160" s="128"/>
      <c r="H160" s="128"/>
      <c r="I160" s="128"/>
    </row>
    <row r="161" s="71" customFormat="1" spans="6:9">
      <c r="F161" s="128"/>
      <c r="G161" s="128"/>
      <c r="H161" s="128"/>
      <c r="I161" s="128"/>
    </row>
    <row r="162" s="71" customFormat="1" spans="6:9">
      <c r="F162" s="128"/>
      <c r="G162" s="128"/>
      <c r="H162" s="128"/>
      <c r="I162" s="128"/>
    </row>
    <row r="163" s="71" customFormat="1" spans="6:9">
      <c r="F163" s="128"/>
      <c r="G163" s="128"/>
      <c r="H163" s="128"/>
      <c r="I163" s="128"/>
    </row>
    <row r="164" s="71" customFormat="1" spans="6:9">
      <c r="F164" s="128"/>
      <c r="G164" s="128"/>
      <c r="H164" s="128"/>
      <c r="I164" s="128"/>
    </row>
    <row r="165" s="71" customFormat="1" spans="6:9">
      <c r="F165" s="128"/>
      <c r="G165" s="128"/>
      <c r="H165" s="128"/>
      <c r="I165" s="128"/>
    </row>
    <row r="166" s="71" customFormat="1" spans="6:9">
      <c r="F166" s="128"/>
      <c r="G166" s="128"/>
      <c r="H166" s="128"/>
      <c r="I166" s="128"/>
    </row>
    <row r="167" s="71" customFormat="1" spans="6:9">
      <c r="F167" s="128"/>
      <c r="G167" s="128"/>
      <c r="H167" s="128"/>
      <c r="I167" s="128"/>
    </row>
    <row r="168" s="71" customFormat="1" spans="6:9">
      <c r="F168" s="128"/>
      <c r="G168" s="128"/>
      <c r="H168" s="128"/>
      <c r="I168" s="128"/>
    </row>
    <row r="169" s="71" customFormat="1" spans="6:9">
      <c r="F169" s="128"/>
      <c r="G169" s="128"/>
      <c r="H169" s="128"/>
      <c r="I169" s="128"/>
    </row>
    <row r="170" s="71" customFormat="1" spans="6:9">
      <c r="F170" s="128"/>
      <c r="G170" s="128"/>
      <c r="H170" s="128"/>
      <c r="I170" s="128"/>
    </row>
    <row r="171" s="71" customFormat="1" spans="6:9">
      <c r="F171" s="128"/>
      <c r="G171" s="128"/>
      <c r="H171" s="128"/>
      <c r="I171" s="128"/>
    </row>
    <row r="172" s="71" customFormat="1" spans="6:9">
      <c r="F172" s="128"/>
      <c r="G172" s="128"/>
      <c r="H172" s="128"/>
      <c r="I172" s="128"/>
    </row>
    <row r="173" s="71" customFormat="1" spans="6:9">
      <c r="F173" s="128"/>
      <c r="G173" s="128"/>
      <c r="H173" s="128"/>
      <c r="I173" s="128"/>
    </row>
    <row r="174" s="71" customFormat="1" spans="6:9">
      <c r="F174" s="128"/>
      <c r="G174" s="128"/>
      <c r="H174" s="128"/>
      <c r="I174" s="128"/>
    </row>
    <row r="175" s="71" customFormat="1" spans="6:9">
      <c r="F175" s="128"/>
      <c r="G175" s="128"/>
      <c r="H175" s="128"/>
      <c r="I175" s="128"/>
    </row>
    <row r="176" s="71" customFormat="1" spans="6:9">
      <c r="F176" s="128"/>
      <c r="G176" s="128"/>
      <c r="H176" s="128"/>
      <c r="I176" s="128"/>
    </row>
    <row r="177" s="71" customFormat="1" spans="6:9">
      <c r="F177" s="128"/>
      <c r="G177" s="128"/>
      <c r="H177" s="128"/>
      <c r="I177" s="128"/>
    </row>
    <row r="178" s="71" customFormat="1" spans="6:9">
      <c r="F178" s="128"/>
      <c r="G178" s="128"/>
      <c r="H178" s="128"/>
      <c r="I178" s="128"/>
    </row>
    <row r="179" s="71" customFormat="1" spans="6:9">
      <c r="F179" s="128"/>
      <c r="G179" s="128"/>
      <c r="H179" s="128"/>
      <c r="I179" s="128"/>
    </row>
    <row r="180" s="71" customFormat="1" spans="6:9">
      <c r="F180" s="128"/>
      <c r="G180" s="128"/>
      <c r="H180" s="128"/>
      <c r="I180" s="128"/>
    </row>
    <row r="181" s="71" customFormat="1" spans="6:9">
      <c r="F181" s="128"/>
      <c r="G181" s="128"/>
      <c r="H181" s="128"/>
      <c r="I181" s="128"/>
    </row>
    <row r="182" s="71" customFormat="1" spans="6:9">
      <c r="F182" s="128"/>
      <c r="G182" s="128"/>
      <c r="H182" s="128"/>
      <c r="I182" s="128"/>
    </row>
    <row r="183" s="71" customFormat="1" spans="6:9">
      <c r="F183" s="128"/>
      <c r="G183" s="128"/>
      <c r="H183" s="128"/>
      <c r="I183" s="128"/>
    </row>
    <row r="184" s="71" customFormat="1" spans="6:9">
      <c r="F184" s="128"/>
      <c r="G184" s="128"/>
      <c r="H184" s="128"/>
      <c r="I184" s="128"/>
    </row>
    <row r="185" s="71" customFormat="1" spans="6:9">
      <c r="F185" s="128"/>
      <c r="G185" s="128"/>
      <c r="H185" s="128"/>
      <c r="I185" s="128"/>
    </row>
    <row r="186" s="71" customFormat="1" spans="6:9">
      <c r="F186" s="128"/>
      <c r="G186" s="128"/>
      <c r="H186" s="128"/>
      <c r="I186" s="128"/>
    </row>
    <row r="187" s="71" customFormat="1" spans="6:9">
      <c r="F187" s="128"/>
      <c r="G187" s="128"/>
      <c r="H187" s="128"/>
      <c r="I187" s="128"/>
    </row>
    <row r="188" s="71" customFormat="1" spans="6:9">
      <c r="F188" s="128"/>
      <c r="G188" s="128"/>
      <c r="H188" s="128"/>
      <c r="I188" s="128"/>
    </row>
    <row r="189" s="71" customFormat="1" spans="6:9">
      <c r="F189" s="128"/>
      <c r="G189" s="128"/>
      <c r="H189" s="128"/>
      <c r="I189" s="128"/>
    </row>
    <row r="190" s="71" customFormat="1" spans="6:9">
      <c r="F190" s="128"/>
      <c r="G190" s="128"/>
      <c r="H190" s="128"/>
      <c r="I190" s="128"/>
    </row>
    <row r="191" s="71" customFormat="1" spans="6:9">
      <c r="F191" s="128"/>
      <c r="G191" s="128"/>
      <c r="H191" s="128"/>
      <c r="I191" s="128"/>
    </row>
    <row r="192" s="71" customFormat="1" spans="6:9">
      <c r="F192" s="128"/>
      <c r="G192" s="128"/>
      <c r="H192" s="128"/>
      <c r="I192" s="128"/>
    </row>
    <row r="193" s="71" customFormat="1" spans="6:9">
      <c r="F193" s="128"/>
      <c r="G193" s="128"/>
      <c r="H193" s="128"/>
      <c r="I193" s="128"/>
    </row>
    <row r="194" s="71" customFormat="1" spans="6:9">
      <c r="F194" s="128"/>
      <c r="G194" s="128"/>
      <c r="H194" s="128"/>
      <c r="I194" s="128"/>
    </row>
    <row r="195" s="71" customFormat="1" spans="6:9">
      <c r="F195" s="128"/>
      <c r="G195" s="128"/>
      <c r="H195" s="128"/>
      <c r="I195" s="128"/>
    </row>
    <row r="196" s="71" customFormat="1" spans="6:9">
      <c r="F196" s="128"/>
      <c r="G196" s="128"/>
      <c r="H196" s="128"/>
      <c r="I196" s="128"/>
    </row>
    <row r="197" s="71" customFormat="1" spans="6:9">
      <c r="F197" s="128"/>
      <c r="G197" s="128"/>
      <c r="H197" s="128"/>
      <c r="I197" s="128"/>
    </row>
    <row r="198" s="71" customFormat="1" spans="6:9">
      <c r="F198" s="128"/>
      <c r="G198" s="128"/>
      <c r="H198" s="128"/>
      <c r="I198" s="128"/>
    </row>
    <row r="199" s="71" customFormat="1" spans="6:9">
      <c r="F199" s="128"/>
      <c r="G199" s="128"/>
      <c r="H199" s="128"/>
      <c r="I199" s="128"/>
    </row>
    <row r="200" s="71" customFormat="1" spans="6:9">
      <c r="F200" s="128"/>
      <c r="G200" s="128"/>
      <c r="H200" s="128"/>
      <c r="I200" s="128"/>
    </row>
    <row r="201" s="71" customFormat="1" spans="6:9">
      <c r="F201" s="128"/>
      <c r="G201" s="128"/>
      <c r="H201" s="128"/>
      <c r="I201" s="128"/>
    </row>
    <row r="202" s="71" customFormat="1" spans="6:9">
      <c r="F202" s="128"/>
      <c r="G202" s="128"/>
      <c r="H202" s="128"/>
      <c r="I202" s="128"/>
    </row>
    <row r="203" s="71" customFormat="1" spans="6:9">
      <c r="F203" s="128"/>
      <c r="G203" s="128"/>
      <c r="H203" s="128"/>
      <c r="I203" s="128"/>
    </row>
    <row r="204" s="71" customFormat="1" spans="6:9">
      <c r="F204" s="128"/>
      <c r="G204" s="128"/>
      <c r="H204" s="128"/>
      <c r="I204" s="128"/>
    </row>
    <row r="205" s="71" customFormat="1" spans="6:9">
      <c r="F205" s="128"/>
      <c r="G205" s="128"/>
      <c r="H205" s="128"/>
      <c r="I205" s="128"/>
    </row>
    <row r="206" s="71" customFormat="1" spans="6:9">
      <c r="F206" s="128"/>
      <c r="G206" s="128"/>
      <c r="H206" s="128"/>
      <c r="I206" s="128"/>
    </row>
    <row r="207" s="71" customFormat="1" spans="6:9">
      <c r="F207" s="128"/>
      <c r="G207" s="128"/>
      <c r="H207" s="128"/>
      <c r="I207" s="128"/>
    </row>
    <row r="208" s="71" customFormat="1" spans="6:9">
      <c r="F208" s="128"/>
      <c r="G208" s="128"/>
      <c r="H208" s="128"/>
      <c r="I208" s="128"/>
    </row>
    <row r="209" s="71" customFormat="1" spans="6:9">
      <c r="F209" s="128"/>
      <c r="G209" s="128"/>
      <c r="H209" s="128"/>
      <c r="I209" s="128"/>
    </row>
    <row r="210" s="71" customFormat="1" spans="6:9">
      <c r="F210" s="128"/>
      <c r="G210" s="128"/>
      <c r="H210" s="128"/>
      <c r="I210" s="128"/>
    </row>
    <row r="211" s="71" customFormat="1" spans="6:9">
      <c r="F211" s="128"/>
      <c r="G211" s="128"/>
      <c r="H211" s="128"/>
      <c r="I211" s="128"/>
    </row>
    <row r="212" s="71" customFormat="1" spans="6:9">
      <c r="F212" s="128"/>
      <c r="G212" s="128"/>
      <c r="H212" s="128"/>
      <c r="I212" s="128"/>
    </row>
    <row r="213" s="71" customFormat="1" spans="6:9">
      <c r="F213" s="128"/>
      <c r="G213" s="128"/>
      <c r="H213" s="128"/>
      <c r="I213" s="128"/>
    </row>
    <row r="214" s="71" customFormat="1" spans="6:9">
      <c r="F214" s="128"/>
      <c r="G214" s="128"/>
      <c r="H214" s="128"/>
      <c r="I214" s="128"/>
    </row>
    <row r="215" s="71" customFormat="1" spans="6:9">
      <c r="F215" s="128"/>
      <c r="G215" s="128"/>
      <c r="H215" s="128"/>
      <c r="I215" s="128"/>
    </row>
    <row r="216" s="71" customFormat="1" spans="6:9">
      <c r="F216" s="128"/>
      <c r="G216" s="128"/>
      <c r="H216" s="128"/>
      <c r="I216" s="128"/>
    </row>
    <row r="217" s="71" customFormat="1" spans="6:9">
      <c r="F217" s="128"/>
      <c r="G217" s="128"/>
      <c r="H217" s="128"/>
      <c r="I217" s="128"/>
    </row>
    <row r="218" s="71" customFormat="1" spans="6:9">
      <c r="F218" s="128"/>
      <c r="G218" s="128"/>
      <c r="H218" s="128"/>
      <c r="I218" s="128"/>
    </row>
    <row r="219" s="71" customFormat="1" spans="6:9">
      <c r="F219" s="128"/>
      <c r="G219" s="128"/>
      <c r="H219" s="128"/>
      <c r="I219" s="128"/>
    </row>
    <row r="220" s="71" customFormat="1" spans="6:9">
      <c r="F220" s="128"/>
      <c r="G220" s="128"/>
      <c r="H220" s="128"/>
      <c r="I220" s="128"/>
    </row>
    <row r="221" s="71" customFormat="1" spans="6:9">
      <c r="F221" s="128"/>
      <c r="G221" s="128"/>
      <c r="H221" s="128"/>
      <c r="I221" s="128"/>
    </row>
    <row r="222" s="71" customFormat="1" spans="6:9">
      <c r="F222" s="128"/>
      <c r="G222" s="128"/>
      <c r="H222" s="128"/>
      <c r="I222" s="128"/>
    </row>
    <row r="223" s="71" customFormat="1" spans="6:9">
      <c r="F223" s="128"/>
      <c r="G223" s="128"/>
      <c r="H223" s="128"/>
      <c r="I223" s="128"/>
    </row>
    <row r="224" s="71" customFormat="1" spans="6:9">
      <c r="F224" s="128"/>
      <c r="G224" s="128"/>
      <c r="H224" s="128"/>
      <c r="I224" s="128"/>
    </row>
    <row r="225" s="71" customFormat="1" spans="6:9">
      <c r="F225" s="128"/>
      <c r="G225" s="128"/>
      <c r="H225" s="128"/>
      <c r="I225" s="128"/>
    </row>
    <row r="226" s="71" customFormat="1" spans="6:9">
      <c r="F226" s="128"/>
      <c r="G226" s="128"/>
      <c r="H226" s="128"/>
      <c r="I226" s="128"/>
    </row>
    <row r="227" s="71" customFormat="1" spans="6:9">
      <c r="F227" s="128"/>
      <c r="G227" s="128"/>
      <c r="H227" s="128"/>
      <c r="I227" s="128"/>
    </row>
    <row r="228" s="71" customFormat="1" spans="6:9">
      <c r="F228" s="128"/>
      <c r="G228" s="128"/>
      <c r="H228" s="128"/>
      <c r="I228" s="128"/>
    </row>
    <row r="229" s="71" customFormat="1" spans="6:9">
      <c r="F229" s="128"/>
      <c r="G229" s="128"/>
      <c r="H229" s="128"/>
      <c r="I229" s="128"/>
    </row>
    <row r="230" s="71" customFormat="1" spans="6:9">
      <c r="F230" s="128"/>
      <c r="G230" s="128"/>
      <c r="H230" s="128"/>
      <c r="I230" s="128"/>
    </row>
    <row r="231" s="71" customFormat="1" spans="6:9">
      <c r="F231" s="128"/>
      <c r="G231" s="128"/>
      <c r="H231" s="128"/>
      <c r="I231" s="128"/>
    </row>
    <row r="232" s="71" customFormat="1" spans="6:9">
      <c r="F232" s="128"/>
      <c r="G232" s="128"/>
      <c r="H232" s="128"/>
      <c r="I232" s="128"/>
    </row>
    <row r="233" s="71" customFormat="1" spans="6:9">
      <c r="F233" s="128"/>
      <c r="G233" s="128"/>
      <c r="H233" s="128"/>
      <c r="I233" s="128"/>
    </row>
    <row r="234" s="71" customFormat="1" spans="6:9">
      <c r="F234" s="128"/>
      <c r="G234" s="128"/>
      <c r="H234" s="128"/>
      <c r="I234" s="128"/>
    </row>
    <row r="235" s="71" customFormat="1" spans="6:9">
      <c r="F235" s="128"/>
      <c r="G235" s="128"/>
      <c r="H235" s="128"/>
      <c r="I235" s="128"/>
    </row>
    <row r="236" s="71" customFormat="1" spans="6:9">
      <c r="F236" s="128"/>
      <c r="G236" s="128"/>
      <c r="H236" s="128"/>
      <c r="I236" s="128"/>
    </row>
    <row r="237" s="71" customFormat="1" spans="6:9">
      <c r="F237" s="128"/>
      <c r="G237" s="128"/>
      <c r="H237" s="128"/>
      <c r="I237" s="128"/>
    </row>
    <row r="238" s="71" customFormat="1" spans="6:9">
      <c r="F238" s="128"/>
      <c r="G238" s="128"/>
      <c r="H238" s="128"/>
      <c r="I238" s="128"/>
    </row>
    <row r="239" s="71" customFormat="1" spans="6:9">
      <c r="F239" s="128"/>
      <c r="G239" s="128"/>
      <c r="H239" s="128"/>
      <c r="I239" s="128"/>
    </row>
    <row r="240" s="71" customFormat="1" spans="6:9">
      <c r="F240" s="128"/>
      <c r="G240" s="128"/>
      <c r="H240" s="128"/>
      <c r="I240" s="128"/>
    </row>
    <row r="241" s="71" customFormat="1" spans="6:9">
      <c r="F241" s="128"/>
      <c r="G241" s="128"/>
      <c r="H241" s="128"/>
      <c r="I241" s="128"/>
    </row>
    <row r="242" s="71" customFormat="1" spans="6:9">
      <c r="F242" s="128"/>
      <c r="G242" s="128"/>
      <c r="H242" s="128"/>
      <c r="I242" s="128"/>
    </row>
    <row r="243" s="71" customFormat="1" spans="6:9">
      <c r="F243" s="128"/>
      <c r="G243" s="128"/>
      <c r="H243" s="128"/>
      <c r="I243" s="128"/>
    </row>
    <row r="244" s="71" customFormat="1" spans="6:9">
      <c r="F244" s="128"/>
      <c r="G244" s="128"/>
      <c r="H244" s="128"/>
      <c r="I244" s="128"/>
    </row>
    <row r="245" s="71" customFormat="1" spans="6:9">
      <c r="F245" s="128"/>
      <c r="G245" s="128"/>
      <c r="H245" s="128"/>
      <c r="I245" s="128"/>
    </row>
    <row r="246" s="71" customFormat="1" spans="6:9">
      <c r="F246" s="128"/>
      <c r="G246" s="128"/>
      <c r="H246" s="128"/>
      <c r="I246" s="128"/>
    </row>
    <row r="247" s="71" customFormat="1" spans="6:9">
      <c r="F247" s="128"/>
      <c r="G247" s="128"/>
      <c r="H247" s="128"/>
      <c r="I247" s="128"/>
    </row>
    <row r="248" s="71" customFormat="1" spans="6:9">
      <c r="F248" s="128"/>
      <c r="G248" s="128"/>
      <c r="H248" s="128"/>
      <c r="I248" s="128"/>
    </row>
    <row r="249" s="71" customFormat="1" spans="6:9">
      <c r="F249" s="128"/>
      <c r="G249" s="128"/>
      <c r="H249" s="128"/>
      <c r="I249" s="128"/>
    </row>
    <row r="250" s="71" customFormat="1" spans="6:9">
      <c r="F250" s="128"/>
      <c r="G250" s="128"/>
      <c r="H250" s="128"/>
      <c r="I250" s="128"/>
    </row>
    <row r="251" s="71" customFormat="1" spans="6:9">
      <c r="F251" s="128"/>
      <c r="G251" s="128"/>
      <c r="H251" s="128"/>
      <c r="I251" s="128"/>
    </row>
    <row r="252" s="71" customFormat="1" spans="6:9">
      <c r="F252" s="128"/>
      <c r="G252" s="128"/>
      <c r="H252" s="128"/>
      <c r="I252" s="128"/>
    </row>
    <row r="253" s="71" customFormat="1" spans="6:9">
      <c r="F253" s="128"/>
      <c r="G253" s="128"/>
      <c r="H253" s="128"/>
      <c r="I253" s="128"/>
    </row>
    <row r="254" s="71" customFormat="1" spans="6:9">
      <c r="F254" s="128"/>
      <c r="G254" s="128"/>
      <c r="H254" s="128"/>
      <c r="I254" s="128"/>
    </row>
    <row r="255" s="71" customFormat="1" spans="6:9">
      <c r="F255" s="128"/>
      <c r="G255" s="128"/>
      <c r="H255" s="128"/>
      <c r="I255" s="128"/>
    </row>
    <row r="256" s="71" customFormat="1" spans="6:9">
      <c r="F256" s="128"/>
      <c r="G256" s="128"/>
      <c r="H256" s="128"/>
      <c r="I256" s="128"/>
    </row>
    <row r="257" s="71" customFormat="1" spans="6:9">
      <c r="F257" s="128"/>
      <c r="G257" s="128"/>
      <c r="H257" s="128"/>
      <c r="I257" s="128"/>
    </row>
    <row r="258" s="71" customFormat="1" spans="6:9">
      <c r="F258" s="128"/>
      <c r="G258" s="128"/>
      <c r="H258" s="128"/>
      <c r="I258" s="128"/>
    </row>
    <row r="259" s="71" customFormat="1" spans="6:9">
      <c r="F259" s="128"/>
      <c r="G259" s="128"/>
      <c r="H259" s="128"/>
      <c r="I259" s="128"/>
    </row>
    <row r="260" s="71" customFormat="1" spans="6:9">
      <c r="F260" s="128"/>
      <c r="G260" s="128"/>
      <c r="H260" s="128"/>
      <c r="I260" s="128"/>
    </row>
    <row r="261" s="71" customFormat="1" spans="6:9">
      <c r="F261" s="128"/>
      <c r="G261" s="128"/>
      <c r="H261" s="128"/>
      <c r="I261" s="128"/>
    </row>
    <row r="262" s="71" customFormat="1" spans="6:9">
      <c r="F262" s="128"/>
      <c r="G262" s="128"/>
      <c r="H262" s="128"/>
      <c r="I262" s="128"/>
    </row>
    <row r="263" s="71" customFormat="1" spans="6:9">
      <c r="F263" s="128"/>
      <c r="G263" s="128"/>
      <c r="H263" s="128"/>
      <c r="I263" s="128"/>
    </row>
    <row r="264" s="71" customFormat="1" spans="6:9">
      <c r="F264" s="128"/>
      <c r="G264" s="128"/>
      <c r="H264" s="128"/>
      <c r="I264" s="128"/>
    </row>
    <row r="265" s="71" customFormat="1" spans="6:9">
      <c r="F265" s="128"/>
      <c r="G265" s="128"/>
      <c r="H265" s="128"/>
      <c r="I265" s="128"/>
    </row>
    <row r="266" s="71" customFormat="1" spans="6:9">
      <c r="F266" s="128"/>
      <c r="G266" s="128"/>
      <c r="H266" s="128"/>
      <c r="I266" s="128"/>
    </row>
    <row r="267" s="71" customFormat="1" spans="6:9">
      <c r="F267" s="128"/>
      <c r="G267" s="128"/>
      <c r="H267" s="128"/>
      <c r="I267" s="128"/>
    </row>
    <row r="268" s="71" customFormat="1" spans="6:9">
      <c r="F268" s="128"/>
      <c r="G268" s="128"/>
      <c r="H268" s="128"/>
      <c r="I268" s="128"/>
    </row>
    <row r="269" s="71" customFormat="1" spans="6:9">
      <c r="F269" s="128"/>
      <c r="G269" s="128"/>
      <c r="H269" s="128"/>
      <c r="I269" s="128"/>
    </row>
    <row r="270" s="71" customFormat="1" spans="6:9">
      <c r="F270" s="128"/>
      <c r="G270" s="128"/>
      <c r="H270" s="128"/>
      <c r="I270" s="128"/>
    </row>
    <row r="271" s="71" customFormat="1" spans="6:9">
      <c r="F271" s="128"/>
      <c r="G271" s="128"/>
      <c r="H271" s="128"/>
      <c r="I271" s="128"/>
    </row>
    <row r="272" s="71" customFormat="1" spans="6:9">
      <c r="F272" s="128"/>
      <c r="G272" s="128"/>
      <c r="H272" s="128"/>
      <c r="I272" s="128"/>
    </row>
    <row r="273" s="71" customFormat="1" spans="6:9">
      <c r="F273" s="128"/>
      <c r="G273" s="128"/>
      <c r="H273" s="128"/>
      <c r="I273" s="128"/>
    </row>
    <row r="274" s="71" customFormat="1" spans="6:9">
      <c r="F274" s="128"/>
      <c r="G274" s="128"/>
      <c r="H274" s="128"/>
      <c r="I274" s="128"/>
    </row>
    <row r="275" s="71" customFormat="1" spans="6:9">
      <c r="F275" s="128"/>
      <c r="G275" s="128"/>
      <c r="H275" s="128"/>
      <c r="I275" s="128"/>
    </row>
    <row r="276" s="71" customFormat="1" spans="6:9">
      <c r="F276" s="128"/>
      <c r="G276" s="128"/>
      <c r="H276" s="128"/>
      <c r="I276" s="128"/>
    </row>
    <row r="277" s="71" customFormat="1" spans="6:9">
      <c r="F277" s="128"/>
      <c r="G277" s="128"/>
      <c r="H277" s="128"/>
      <c r="I277" s="128"/>
    </row>
    <row r="278" s="71" customFormat="1" spans="6:9">
      <c r="F278" s="128"/>
      <c r="G278" s="128"/>
      <c r="H278" s="128"/>
      <c r="I278" s="128"/>
    </row>
    <row r="279" s="71" customFormat="1" spans="6:9">
      <c r="F279" s="128"/>
      <c r="G279" s="128"/>
      <c r="H279" s="128"/>
      <c r="I279" s="128"/>
    </row>
    <row r="280" s="71" customFormat="1" spans="6:9">
      <c r="F280" s="128"/>
      <c r="G280" s="128"/>
      <c r="H280" s="128"/>
      <c r="I280" s="128"/>
    </row>
    <row r="281" s="71" customFormat="1" spans="6:9">
      <c r="F281" s="128"/>
      <c r="G281" s="128"/>
      <c r="H281" s="128"/>
      <c r="I281" s="128"/>
    </row>
    <row r="282" s="71" customFormat="1" spans="6:9">
      <c r="F282" s="128"/>
      <c r="G282" s="128"/>
      <c r="H282" s="128"/>
      <c r="I282" s="128"/>
    </row>
    <row r="283" s="71" customFormat="1" spans="6:9">
      <c r="F283" s="128"/>
      <c r="G283" s="128"/>
      <c r="H283" s="128"/>
      <c r="I283" s="128"/>
    </row>
    <row r="284" s="71" customFormat="1" spans="6:9">
      <c r="F284" s="128"/>
      <c r="G284" s="128"/>
      <c r="H284" s="128"/>
      <c r="I284" s="128"/>
    </row>
    <row r="285" s="71" customFormat="1" spans="6:9">
      <c r="F285" s="128"/>
      <c r="G285" s="128"/>
      <c r="H285" s="128"/>
      <c r="I285" s="128"/>
    </row>
    <row r="286" s="71" customFormat="1" spans="6:9">
      <c r="F286" s="128"/>
      <c r="G286" s="128"/>
      <c r="H286" s="128"/>
      <c r="I286" s="128"/>
    </row>
    <row r="287" s="71" customFormat="1" spans="6:9">
      <c r="F287" s="128"/>
      <c r="G287" s="128"/>
      <c r="H287" s="128"/>
      <c r="I287" s="128"/>
    </row>
    <row r="288" s="71" customFormat="1" spans="6:9">
      <c r="F288" s="128"/>
      <c r="G288" s="128"/>
      <c r="H288" s="128"/>
      <c r="I288" s="128"/>
    </row>
    <row r="289" s="71" customFormat="1" spans="6:9">
      <c r="F289" s="128"/>
      <c r="G289" s="128"/>
      <c r="H289" s="128"/>
      <c r="I289" s="128"/>
    </row>
    <row r="290" s="71" customFormat="1" spans="6:9">
      <c r="F290" s="128"/>
      <c r="G290" s="128"/>
      <c r="H290" s="128"/>
      <c r="I290" s="128"/>
    </row>
    <row r="291" s="71" customFormat="1" spans="6:9">
      <c r="F291" s="128"/>
      <c r="G291" s="128"/>
      <c r="H291" s="128"/>
      <c r="I291" s="128"/>
    </row>
    <row r="292" s="71" customFormat="1" spans="6:9">
      <c r="F292" s="128"/>
      <c r="G292" s="128"/>
      <c r="H292" s="128"/>
      <c r="I292" s="128"/>
    </row>
    <row r="293" s="71" customFormat="1" spans="6:9">
      <c r="F293" s="128"/>
      <c r="G293" s="128"/>
      <c r="H293" s="128"/>
      <c r="I293" s="128"/>
    </row>
    <row r="294" s="71" customFormat="1" spans="6:9">
      <c r="F294" s="128"/>
      <c r="G294" s="128"/>
      <c r="H294" s="128"/>
      <c r="I294" s="128"/>
    </row>
    <row r="295" s="71" customFormat="1" spans="6:9">
      <c r="F295" s="128"/>
      <c r="G295" s="128"/>
      <c r="H295" s="128"/>
      <c r="I295" s="128"/>
    </row>
    <row r="296" s="71" customFormat="1" spans="6:9">
      <c r="F296" s="128"/>
      <c r="G296" s="128"/>
      <c r="H296" s="128"/>
      <c r="I296" s="128"/>
    </row>
    <row r="297" s="71" customFormat="1" spans="6:9">
      <c r="F297" s="128"/>
      <c r="G297" s="128"/>
      <c r="H297" s="128"/>
      <c r="I297" s="128"/>
    </row>
    <row r="298" s="71" customFormat="1" spans="6:9">
      <c r="F298" s="128"/>
      <c r="G298" s="128"/>
      <c r="H298" s="128"/>
      <c r="I298" s="128"/>
    </row>
    <row r="299" s="71" customFormat="1" spans="6:9">
      <c r="F299" s="128"/>
      <c r="G299" s="128"/>
      <c r="H299" s="128"/>
      <c r="I299" s="128"/>
    </row>
    <row r="300" s="71" customFormat="1" spans="6:9">
      <c r="F300" s="128"/>
      <c r="G300" s="128"/>
      <c r="H300" s="128"/>
      <c r="I300" s="128"/>
    </row>
    <row r="301" s="71" customFormat="1" spans="6:9">
      <c r="F301" s="128"/>
      <c r="G301" s="128"/>
      <c r="H301" s="128"/>
      <c r="I301" s="128"/>
    </row>
    <row r="302" s="71" customFormat="1" spans="6:9">
      <c r="F302" s="128"/>
      <c r="G302" s="128"/>
      <c r="H302" s="128"/>
      <c r="I302" s="128"/>
    </row>
    <row r="303" s="71" customFormat="1" spans="6:9">
      <c r="F303" s="128"/>
      <c r="G303" s="128"/>
      <c r="H303" s="128"/>
      <c r="I303" s="128"/>
    </row>
    <row r="304" s="71" customFormat="1" spans="6:9">
      <c r="F304" s="128"/>
      <c r="G304" s="128"/>
      <c r="H304" s="128"/>
      <c r="I304" s="128"/>
    </row>
    <row r="305" s="71" customFormat="1" spans="6:9">
      <c r="F305" s="128"/>
      <c r="G305" s="128"/>
      <c r="H305" s="128"/>
      <c r="I305" s="128"/>
    </row>
    <row r="306" s="71" customFormat="1" spans="6:9">
      <c r="F306" s="128"/>
      <c r="G306" s="128"/>
      <c r="H306" s="128"/>
      <c r="I306" s="128"/>
    </row>
    <row r="307" s="71" customFormat="1" spans="6:9">
      <c r="F307" s="128"/>
      <c r="G307" s="128"/>
      <c r="H307" s="128"/>
      <c r="I307" s="128"/>
    </row>
    <row r="308" s="71" customFormat="1" spans="6:9">
      <c r="F308" s="128"/>
      <c r="G308" s="128"/>
      <c r="H308" s="128"/>
      <c r="I308" s="128"/>
    </row>
    <row r="309" s="71" customFormat="1" spans="6:9">
      <c r="F309" s="128"/>
      <c r="G309" s="128"/>
      <c r="H309" s="128"/>
      <c r="I309" s="128"/>
    </row>
    <row r="310" s="71" customFormat="1" spans="6:9">
      <c r="F310" s="128"/>
      <c r="G310" s="128"/>
      <c r="H310" s="128"/>
      <c r="I310" s="128"/>
    </row>
    <row r="311" s="71" customFormat="1" spans="6:9">
      <c r="F311" s="128"/>
      <c r="G311" s="128"/>
      <c r="H311" s="128"/>
      <c r="I311" s="128"/>
    </row>
    <row r="312" s="71" customFormat="1" spans="6:9">
      <c r="F312" s="128"/>
      <c r="G312" s="128"/>
      <c r="H312" s="128"/>
      <c r="I312" s="128"/>
    </row>
    <row r="313" s="71" customFormat="1" spans="6:9">
      <c r="F313" s="128"/>
      <c r="G313" s="128"/>
      <c r="H313" s="128"/>
      <c r="I313" s="128"/>
    </row>
    <row r="314" s="71" customFormat="1" spans="6:9">
      <c r="F314" s="128"/>
      <c r="G314" s="128"/>
      <c r="H314" s="128"/>
      <c r="I314" s="128"/>
    </row>
    <row r="315" s="71" customFormat="1" spans="6:9">
      <c r="F315" s="128"/>
      <c r="G315" s="128"/>
      <c r="H315" s="128"/>
      <c r="I315" s="128"/>
    </row>
    <row r="316" s="71" customFormat="1" spans="6:9">
      <c r="F316" s="128"/>
      <c r="G316" s="128"/>
      <c r="H316" s="128"/>
      <c r="I316" s="128"/>
    </row>
    <row r="317" s="71" customFormat="1" spans="6:9">
      <c r="F317" s="128"/>
      <c r="G317" s="128"/>
      <c r="H317" s="128"/>
      <c r="I317" s="128"/>
    </row>
    <row r="318" s="71" customFormat="1" spans="6:9">
      <c r="F318" s="128"/>
      <c r="G318" s="128"/>
      <c r="H318" s="128"/>
      <c r="I318" s="128"/>
    </row>
    <row r="319" s="71" customFormat="1" spans="6:9">
      <c r="F319" s="128"/>
      <c r="G319" s="128"/>
      <c r="H319" s="128"/>
      <c r="I319" s="128"/>
    </row>
    <row r="320" s="71" customFormat="1" spans="6:9">
      <c r="F320" s="128"/>
      <c r="G320" s="128"/>
      <c r="H320" s="128"/>
      <c r="I320" s="128"/>
    </row>
    <row r="321" s="71" customFormat="1" spans="6:9">
      <c r="F321" s="128"/>
      <c r="G321" s="128"/>
      <c r="H321" s="128"/>
      <c r="I321" s="128"/>
    </row>
    <row r="322" s="71" customFormat="1" spans="6:9">
      <c r="F322" s="128"/>
      <c r="G322" s="128"/>
      <c r="H322" s="128"/>
      <c r="I322" s="128"/>
    </row>
    <row r="323" s="71" customFormat="1" spans="6:9">
      <c r="F323" s="128"/>
      <c r="G323" s="128"/>
      <c r="H323" s="128"/>
      <c r="I323" s="128"/>
    </row>
    <row r="324" s="71" customFormat="1" spans="6:9">
      <c r="F324" s="128"/>
      <c r="G324" s="128"/>
      <c r="H324" s="128"/>
      <c r="I324" s="128"/>
    </row>
    <row r="325" s="71" customFormat="1" spans="6:9">
      <c r="F325" s="128"/>
      <c r="G325" s="128"/>
      <c r="H325" s="128"/>
      <c r="I325" s="128"/>
    </row>
    <row r="326" s="71" customFormat="1" spans="6:9">
      <c r="F326" s="128"/>
      <c r="G326" s="128"/>
      <c r="H326" s="128"/>
      <c r="I326" s="128"/>
    </row>
    <row r="327" s="71" customFormat="1" spans="6:9">
      <c r="F327" s="128"/>
      <c r="G327" s="128"/>
      <c r="H327" s="128"/>
      <c r="I327" s="128"/>
    </row>
    <row r="328" s="71" customFormat="1" spans="6:9">
      <c r="F328" s="128"/>
      <c r="G328" s="128"/>
      <c r="H328" s="128"/>
      <c r="I328" s="128"/>
    </row>
    <row r="329" s="71" customFormat="1" spans="6:9">
      <c r="F329" s="128"/>
      <c r="G329" s="128"/>
      <c r="H329" s="128"/>
      <c r="I329" s="128"/>
    </row>
    <row r="330" s="71" customFormat="1" spans="6:9">
      <c r="F330" s="128"/>
      <c r="G330" s="128"/>
      <c r="H330" s="128"/>
      <c r="I330" s="128"/>
    </row>
    <row r="331" s="71" customFormat="1" spans="6:9">
      <c r="F331" s="128"/>
      <c r="G331" s="128"/>
      <c r="H331" s="128"/>
      <c r="I331" s="128"/>
    </row>
    <row r="332" s="71" customFormat="1" spans="6:9">
      <c r="F332" s="128"/>
      <c r="G332" s="128"/>
      <c r="H332" s="128"/>
      <c r="I332" s="128"/>
    </row>
    <row r="333" s="71" customFormat="1" spans="6:9">
      <c r="F333" s="128"/>
      <c r="G333" s="128"/>
      <c r="H333" s="128"/>
      <c r="I333" s="128"/>
    </row>
    <row r="334" s="71" customFormat="1" spans="6:9">
      <c r="F334" s="128"/>
      <c r="G334" s="128"/>
      <c r="H334" s="128"/>
      <c r="I334" s="128"/>
    </row>
    <row r="335" s="71" customFormat="1" spans="6:9">
      <c r="F335" s="128"/>
      <c r="G335" s="128"/>
      <c r="H335" s="128"/>
      <c r="I335" s="128"/>
    </row>
    <row r="336" s="71" customFormat="1" spans="6:9">
      <c r="F336" s="128"/>
      <c r="G336" s="128"/>
      <c r="H336" s="128"/>
      <c r="I336" s="128"/>
    </row>
    <row r="337" s="71" customFormat="1" spans="6:9">
      <c r="F337" s="128"/>
      <c r="G337" s="128"/>
      <c r="H337" s="128"/>
      <c r="I337" s="128"/>
    </row>
    <row r="338" s="71" customFormat="1" spans="6:9">
      <c r="F338" s="128"/>
      <c r="G338" s="128"/>
      <c r="H338" s="128"/>
      <c r="I338" s="128"/>
    </row>
    <row r="339" s="71" customFormat="1" spans="6:9">
      <c r="F339" s="128"/>
      <c r="G339" s="128"/>
      <c r="H339" s="128"/>
      <c r="I339" s="128"/>
    </row>
    <row r="340" s="71" customFormat="1" spans="6:9">
      <c r="F340" s="128"/>
      <c r="G340" s="128"/>
      <c r="H340" s="128"/>
      <c r="I340" s="128"/>
    </row>
    <row r="341" s="71" customFormat="1" spans="6:9">
      <c r="F341" s="128"/>
      <c r="G341" s="128"/>
      <c r="H341" s="128"/>
      <c r="I341" s="128"/>
    </row>
    <row r="342" s="71" customFormat="1" spans="6:9">
      <c r="F342" s="128"/>
      <c r="G342" s="128"/>
      <c r="H342" s="128"/>
      <c r="I342" s="128"/>
    </row>
    <row r="343" s="71" customFormat="1" spans="6:9">
      <c r="F343" s="128"/>
      <c r="G343" s="128"/>
      <c r="H343" s="128"/>
      <c r="I343" s="128"/>
    </row>
    <row r="344" s="71" customFormat="1" spans="6:9">
      <c r="F344" s="128"/>
      <c r="G344" s="128"/>
      <c r="H344" s="128"/>
      <c r="I344" s="128"/>
    </row>
    <row r="345" s="71" customFormat="1" spans="6:9">
      <c r="F345" s="128"/>
      <c r="G345" s="128"/>
      <c r="H345" s="128"/>
      <c r="I345" s="128"/>
    </row>
    <row r="346" s="71" customFormat="1" spans="6:9">
      <c r="F346" s="128"/>
      <c r="G346" s="128"/>
      <c r="H346" s="128"/>
      <c r="I346" s="128"/>
    </row>
    <row r="347" s="71" customFormat="1" spans="6:9">
      <c r="F347" s="128"/>
      <c r="G347" s="128"/>
      <c r="H347" s="128"/>
      <c r="I347" s="128"/>
    </row>
    <row r="348" s="71" customFormat="1" spans="6:9">
      <c r="F348" s="128"/>
      <c r="G348" s="128"/>
      <c r="H348" s="128"/>
      <c r="I348" s="128"/>
    </row>
    <row r="349" s="71" customFormat="1" spans="6:9">
      <c r="F349" s="128"/>
      <c r="G349" s="128"/>
      <c r="H349" s="128"/>
      <c r="I349" s="128"/>
    </row>
    <row r="350" s="71" customFormat="1" spans="6:9">
      <c r="F350" s="128"/>
      <c r="G350" s="128"/>
      <c r="H350" s="128"/>
      <c r="I350" s="128"/>
    </row>
    <row r="351" s="71" customFormat="1" spans="6:9">
      <c r="F351" s="128"/>
      <c r="G351" s="128"/>
      <c r="H351" s="128"/>
      <c r="I351" s="128"/>
    </row>
    <row r="352" s="71" customFormat="1" spans="6:9">
      <c r="F352" s="128"/>
      <c r="G352" s="128"/>
      <c r="H352" s="128"/>
      <c r="I352" s="128"/>
    </row>
    <row r="353" s="71" customFormat="1" spans="6:9">
      <c r="F353" s="128"/>
      <c r="G353" s="128"/>
      <c r="H353" s="128"/>
      <c r="I353" s="128"/>
    </row>
    <row r="354" s="71" customFormat="1" spans="6:9">
      <c r="F354" s="128"/>
      <c r="G354" s="128"/>
      <c r="H354" s="128"/>
      <c r="I354" s="128"/>
    </row>
    <row r="355" s="71" customFormat="1" spans="6:9">
      <c r="F355" s="128"/>
      <c r="G355" s="128"/>
      <c r="H355" s="128"/>
      <c r="I355" s="128"/>
    </row>
    <row r="356" s="71" customFormat="1" spans="6:9">
      <c r="F356" s="128"/>
      <c r="G356" s="128"/>
      <c r="H356" s="128"/>
      <c r="I356" s="128"/>
    </row>
    <row r="357" s="71" customFormat="1" spans="6:9">
      <c r="F357" s="128"/>
      <c r="G357" s="128"/>
      <c r="H357" s="128"/>
      <c r="I357" s="128"/>
    </row>
    <row r="358" s="71" customFormat="1" spans="6:9">
      <c r="F358" s="128"/>
      <c r="G358" s="128"/>
      <c r="H358" s="128"/>
      <c r="I358" s="128"/>
    </row>
    <row r="359" s="71" customFormat="1" spans="6:9">
      <c r="F359" s="128"/>
      <c r="G359" s="128"/>
      <c r="H359" s="128"/>
      <c r="I359" s="128"/>
    </row>
    <row r="360" s="71" customFormat="1" spans="6:9">
      <c r="F360" s="128"/>
      <c r="G360" s="128"/>
      <c r="H360" s="128"/>
      <c r="I360" s="128"/>
    </row>
    <row r="361" s="71" customFormat="1" spans="6:9">
      <c r="F361" s="128"/>
      <c r="G361" s="128"/>
      <c r="H361" s="128"/>
      <c r="I361" s="128"/>
    </row>
    <row r="362" s="71" customFormat="1" spans="6:9">
      <c r="F362" s="128"/>
      <c r="G362" s="128"/>
      <c r="H362" s="128"/>
      <c r="I362" s="128"/>
    </row>
    <row r="363" s="71" customFormat="1" spans="6:9">
      <c r="F363" s="128"/>
      <c r="G363" s="128"/>
      <c r="H363" s="128"/>
      <c r="I363" s="128"/>
    </row>
    <row r="364" s="71" customFormat="1" spans="6:9">
      <c r="F364" s="128"/>
      <c r="G364" s="128"/>
      <c r="H364" s="128"/>
      <c r="I364" s="128"/>
    </row>
    <row r="365" s="71" customFormat="1" spans="6:9">
      <c r="F365" s="128"/>
      <c r="G365" s="128"/>
      <c r="H365" s="128"/>
      <c r="I365" s="128"/>
    </row>
    <row r="366" s="71" customFormat="1" spans="6:9">
      <c r="F366" s="128"/>
      <c r="G366" s="128"/>
      <c r="H366" s="128"/>
      <c r="I366" s="128"/>
    </row>
    <row r="367" s="71" customFormat="1" spans="6:9">
      <c r="F367" s="128"/>
      <c r="G367" s="128"/>
      <c r="H367" s="128"/>
      <c r="I367" s="128"/>
    </row>
    <row r="368" s="71" customFormat="1" spans="6:9">
      <c r="F368" s="128"/>
      <c r="G368" s="128"/>
      <c r="H368" s="128"/>
      <c r="I368" s="128"/>
    </row>
    <row r="369" s="71" customFormat="1" spans="6:9">
      <c r="F369" s="128"/>
      <c r="G369" s="128"/>
      <c r="H369" s="128"/>
      <c r="I369" s="128"/>
    </row>
    <row r="370" s="71" customFormat="1" spans="6:9">
      <c r="F370" s="128"/>
      <c r="G370" s="128"/>
      <c r="H370" s="128"/>
      <c r="I370" s="128"/>
    </row>
    <row r="371" s="71" customFormat="1" spans="6:9">
      <c r="F371" s="128"/>
      <c r="G371" s="128"/>
      <c r="H371" s="128"/>
      <c r="I371" s="128"/>
    </row>
    <row r="372" s="71" customFormat="1" spans="6:9">
      <c r="F372" s="128"/>
      <c r="G372" s="128"/>
      <c r="H372" s="128"/>
      <c r="I372" s="128"/>
    </row>
    <row r="373" s="71" customFormat="1" spans="6:9">
      <c r="F373" s="128"/>
      <c r="G373" s="128"/>
      <c r="H373" s="128"/>
      <c r="I373" s="128"/>
    </row>
    <row r="374" s="71" customFormat="1" spans="6:9">
      <c r="F374" s="128"/>
      <c r="G374" s="128"/>
      <c r="H374" s="128"/>
      <c r="I374" s="128"/>
    </row>
    <row r="375" s="71" customFormat="1" spans="6:9">
      <c r="F375" s="128"/>
      <c r="G375" s="128"/>
      <c r="H375" s="128"/>
      <c r="I375" s="128"/>
    </row>
    <row r="376" s="71" customFormat="1" spans="6:9">
      <c r="F376" s="128"/>
      <c r="G376" s="128"/>
      <c r="H376" s="128"/>
      <c r="I376" s="128"/>
    </row>
    <row r="377" s="71" customFormat="1" spans="6:9">
      <c r="F377" s="128"/>
      <c r="G377" s="128"/>
      <c r="H377" s="128"/>
      <c r="I377" s="128"/>
    </row>
    <row r="378" s="71" customFormat="1" spans="6:9">
      <c r="F378" s="128"/>
      <c r="G378" s="128"/>
      <c r="H378" s="128"/>
      <c r="I378" s="128"/>
    </row>
    <row r="379" s="71" customFormat="1" spans="6:9">
      <c r="F379" s="128"/>
      <c r="G379" s="128"/>
      <c r="H379" s="128"/>
      <c r="I379" s="128"/>
    </row>
    <row r="380" s="71" customFormat="1" spans="6:9">
      <c r="F380" s="128"/>
      <c r="G380" s="128"/>
      <c r="H380" s="128"/>
      <c r="I380" s="128"/>
    </row>
    <row r="381" s="71" customFormat="1" spans="6:9">
      <c r="F381" s="128"/>
      <c r="G381" s="128"/>
      <c r="H381" s="128"/>
      <c r="I381" s="128"/>
    </row>
    <row r="382" s="71" customFormat="1" spans="6:9">
      <c r="F382" s="128"/>
      <c r="G382" s="128"/>
      <c r="H382" s="128"/>
      <c r="I382" s="128"/>
    </row>
    <row r="383" s="71" customFormat="1" spans="6:9">
      <c r="F383" s="128"/>
      <c r="G383" s="128"/>
      <c r="H383" s="128"/>
      <c r="I383" s="128"/>
    </row>
    <row r="384" s="71" customFormat="1" spans="6:9">
      <c r="F384" s="128"/>
      <c r="G384" s="128"/>
      <c r="H384" s="128"/>
      <c r="I384" s="128"/>
    </row>
    <row r="385" s="71" customFormat="1" spans="6:9">
      <c r="F385" s="128"/>
      <c r="G385" s="128"/>
      <c r="H385" s="128"/>
      <c r="I385" s="128"/>
    </row>
    <row r="386" s="71" customFormat="1" spans="6:9">
      <c r="F386" s="128"/>
      <c r="G386" s="128"/>
      <c r="H386" s="128"/>
      <c r="I386" s="128"/>
    </row>
    <row r="387" s="71" customFormat="1" spans="6:9">
      <c r="F387" s="128"/>
      <c r="G387" s="128"/>
      <c r="H387" s="128"/>
      <c r="I387" s="128"/>
    </row>
    <row r="388" s="71" customFormat="1" spans="6:9">
      <c r="F388" s="128"/>
      <c r="G388" s="128"/>
      <c r="H388" s="128"/>
      <c r="I388" s="128"/>
    </row>
    <row r="389" s="71" customFormat="1" spans="6:9">
      <c r="F389" s="128"/>
      <c r="G389" s="128"/>
      <c r="H389" s="128"/>
      <c r="I389" s="128"/>
    </row>
    <row r="390" s="71" customFormat="1" spans="6:9">
      <c r="F390" s="128"/>
      <c r="G390" s="128"/>
      <c r="H390" s="128"/>
      <c r="I390" s="128"/>
    </row>
    <row r="391" s="71" customFormat="1" spans="6:9">
      <c r="F391" s="128"/>
      <c r="G391" s="128"/>
      <c r="H391" s="128"/>
      <c r="I391" s="128"/>
    </row>
    <row r="392" s="71" customFormat="1" spans="6:9">
      <c r="F392" s="128"/>
      <c r="G392" s="128"/>
      <c r="H392" s="128"/>
      <c r="I392" s="128"/>
    </row>
    <row r="393" s="71" customFormat="1" spans="6:9">
      <c r="F393" s="128"/>
      <c r="G393" s="128"/>
      <c r="H393" s="128"/>
      <c r="I393" s="128"/>
    </row>
    <row r="394" s="71" customFormat="1" spans="6:9">
      <c r="F394" s="128"/>
      <c r="G394" s="128"/>
      <c r="H394" s="128"/>
      <c r="I394" s="128"/>
    </row>
    <row r="395" s="71" customFormat="1" spans="6:9">
      <c r="F395" s="128"/>
      <c r="G395" s="128"/>
      <c r="H395" s="128"/>
      <c r="I395" s="128"/>
    </row>
    <row r="396" s="71" customFormat="1" spans="6:9">
      <c r="F396" s="128"/>
      <c r="G396" s="128"/>
      <c r="H396" s="128"/>
      <c r="I396" s="128"/>
    </row>
    <row r="397" s="71" customFormat="1" spans="6:9">
      <c r="F397" s="128"/>
      <c r="G397" s="128"/>
      <c r="H397" s="128"/>
      <c r="I397" s="128"/>
    </row>
    <row r="398" s="71" customFormat="1" spans="6:9">
      <c r="F398" s="128"/>
      <c r="G398" s="128"/>
      <c r="H398" s="128"/>
      <c r="I398" s="128"/>
    </row>
    <row r="399" s="71" customFormat="1" spans="6:9">
      <c r="F399" s="128"/>
      <c r="G399" s="128"/>
      <c r="H399" s="128"/>
      <c r="I399" s="128"/>
    </row>
    <row r="400" s="71" customFormat="1" spans="6:9">
      <c r="F400" s="128"/>
      <c r="G400" s="128"/>
      <c r="H400" s="128"/>
      <c r="I400" s="128"/>
    </row>
    <row r="401" s="71" customFormat="1" spans="6:9">
      <c r="F401" s="128"/>
      <c r="G401" s="128"/>
      <c r="H401" s="128"/>
      <c r="I401" s="128"/>
    </row>
    <row r="402" s="71" customFormat="1" spans="6:9">
      <c r="F402" s="128"/>
      <c r="G402" s="128"/>
      <c r="H402" s="128"/>
      <c r="I402" s="128"/>
    </row>
    <row r="403" s="71" customFormat="1" spans="6:9">
      <c r="F403" s="128"/>
      <c r="G403" s="128"/>
      <c r="H403" s="128"/>
      <c r="I403" s="128"/>
    </row>
    <row r="404" s="71" customFormat="1" spans="6:9">
      <c r="F404" s="128"/>
      <c r="G404" s="128"/>
      <c r="H404" s="128"/>
      <c r="I404" s="128"/>
    </row>
    <row r="405" s="71" customFormat="1" spans="6:9">
      <c r="F405" s="128"/>
      <c r="G405" s="128"/>
      <c r="H405" s="128"/>
      <c r="I405" s="128"/>
    </row>
    <row r="406" s="71" customFormat="1" spans="6:9">
      <c r="F406" s="128"/>
      <c r="G406" s="128"/>
      <c r="H406" s="128"/>
      <c r="I406" s="128"/>
    </row>
    <row r="407" s="71" customFormat="1" spans="6:9">
      <c r="F407" s="128"/>
      <c r="G407" s="128"/>
      <c r="H407" s="128"/>
      <c r="I407" s="128"/>
    </row>
    <row r="408" s="71" customFormat="1" spans="6:9">
      <c r="F408" s="128"/>
      <c r="G408" s="128"/>
      <c r="H408" s="128"/>
      <c r="I408" s="128"/>
    </row>
    <row r="409" s="71" customFormat="1" spans="6:9">
      <c r="F409" s="128"/>
      <c r="G409" s="128"/>
      <c r="H409" s="128"/>
      <c r="I409" s="128"/>
    </row>
    <row r="410" s="71" customFormat="1" spans="6:9">
      <c r="F410" s="128"/>
      <c r="G410" s="128"/>
      <c r="H410" s="128"/>
      <c r="I410" s="128"/>
    </row>
    <row r="411" s="71" customFormat="1" spans="6:9">
      <c r="F411" s="128"/>
      <c r="G411" s="128"/>
      <c r="H411" s="128"/>
      <c r="I411" s="128"/>
    </row>
    <row r="412" s="71" customFormat="1" spans="6:9">
      <c r="F412" s="128"/>
      <c r="G412" s="128"/>
      <c r="H412" s="128"/>
      <c r="I412" s="128"/>
    </row>
    <row r="413" s="71" customFormat="1" spans="6:9">
      <c r="F413" s="128"/>
      <c r="G413" s="128"/>
      <c r="H413" s="128"/>
      <c r="I413" s="128"/>
    </row>
    <row r="414" s="71" customFormat="1" spans="6:9">
      <c r="F414" s="128"/>
      <c r="G414" s="128"/>
      <c r="H414" s="128"/>
      <c r="I414" s="128"/>
    </row>
  </sheetData>
  <mergeCells count="40">
    <mergeCell ref="B2:K2"/>
    <mergeCell ref="A3:K3"/>
    <mergeCell ref="F4:G4"/>
    <mergeCell ref="H4:K4"/>
    <mergeCell ref="A6:E6"/>
    <mergeCell ref="B7:E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A37:K37"/>
    <mergeCell ref="A38:K38"/>
    <mergeCell ref="A39:K39"/>
    <mergeCell ref="A4:A5"/>
    <mergeCell ref="B4:E5"/>
  </mergeCells>
  <printOptions horizontalCentered="1"/>
  <pageMargins left="0.790972222222222" right="0.790972222222222" top="0.590277777777778" bottom="0.590277777777778" header="0.507638888888889" footer="0.468055555555556"/>
  <pageSetup paperSize="9" scale="61" firstPageNumber="19" orientation="portrait" useFirstPageNumber="1" horizontalDpi="600" vertic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36"/>
  <sheetViews>
    <sheetView tabSelected="1" zoomScale="70" zoomScaleNormal="70" topLeftCell="J1" workbookViewId="0">
      <pane ySplit="7" topLeftCell="A8" activePane="bottomLeft" state="frozen"/>
      <selection/>
      <selection pane="bottomLeft" activeCell="R12" sqref="R12"/>
    </sheetView>
  </sheetViews>
  <sheetFormatPr defaultColWidth="9" defaultRowHeight="14.25"/>
  <cols>
    <col min="1" max="1" width="10.8916666666667" style="36" customWidth="1"/>
    <col min="2" max="2" width="50.625" style="25" customWidth="1"/>
    <col min="3" max="3" width="6.425" style="25" hidden="1" customWidth="1"/>
    <col min="4" max="4" width="28.025" style="25" hidden="1" customWidth="1"/>
    <col min="5" max="5" width="12.675" style="25" hidden="1" customWidth="1"/>
    <col min="6" max="6" width="13.3916666666667" style="37" hidden="1" customWidth="1"/>
    <col min="7" max="7" width="10.175" style="25" hidden="1" customWidth="1"/>
    <col min="8" max="8" width="11.25" style="25" hidden="1" customWidth="1"/>
    <col min="9" max="9" width="29.6333333333333" style="25" hidden="1" customWidth="1"/>
    <col min="10" max="10" width="13.5666666666667" style="25" customWidth="1"/>
    <col min="11" max="11" width="25.7166666666667" style="25" customWidth="1"/>
    <col min="12" max="12" width="18.2083333333333" style="25" customWidth="1"/>
    <col min="13" max="13" width="50.8916666666667" style="38" customWidth="1"/>
    <col min="14" max="14" width="13.0083333333333" style="25" customWidth="1"/>
    <col min="15" max="15" width="23.5083333333333" style="25" customWidth="1"/>
    <col min="16" max="16" width="11.4166666666667" style="25" customWidth="1"/>
    <col min="17" max="17" width="14.9916666666667" style="25" customWidth="1"/>
    <col min="18" max="18" width="13.7416666666667" style="25" customWidth="1"/>
    <col min="19" max="19" width="15.8916666666667" style="39" customWidth="1"/>
    <col min="20" max="20" width="21.6083333333333" style="25" customWidth="1"/>
    <col min="21" max="21" width="22.5" style="25" customWidth="1"/>
    <col min="22" max="22" width="85" style="25" customWidth="1"/>
    <col min="23" max="23" width="23.5666666666667" style="25" customWidth="1"/>
    <col min="24" max="24" width="22.675" style="25" customWidth="1"/>
    <col min="25" max="25" width="5.675" style="25" customWidth="1"/>
    <col min="26" max="256" width="13.5" style="25" customWidth="1"/>
    <col min="257" max="16384" width="9" style="25"/>
  </cols>
  <sheetData>
    <row r="1" s="25" customFormat="1" ht="27" customHeight="1" spans="1:25">
      <c r="A1" s="40" t="s">
        <v>71</v>
      </c>
      <c r="B1" s="40"/>
      <c r="C1" s="40"/>
      <c r="D1" s="40"/>
      <c r="E1" s="40"/>
      <c r="F1" s="41"/>
      <c r="G1" s="40"/>
      <c r="H1" s="40"/>
      <c r="I1" s="40"/>
      <c r="J1" s="40"/>
      <c r="K1" s="40"/>
      <c r="L1" s="40"/>
      <c r="M1" s="40"/>
      <c r="N1" s="40"/>
      <c r="O1" s="40"/>
      <c r="P1" s="40"/>
      <c r="Q1" s="40"/>
      <c r="R1" s="40"/>
      <c r="S1" s="40"/>
      <c r="T1" s="40"/>
      <c r="U1" s="40"/>
      <c r="V1" s="40"/>
      <c r="W1" s="40"/>
      <c r="X1" s="40"/>
      <c r="Y1" s="40"/>
    </row>
    <row r="2" s="26" customFormat="1" ht="27" customHeight="1" spans="1:25">
      <c r="A2" s="42" t="s">
        <v>72</v>
      </c>
      <c r="B2" s="43"/>
      <c r="C2" s="43"/>
      <c r="D2" s="43"/>
      <c r="E2" s="43"/>
      <c r="F2" s="44"/>
      <c r="G2" s="43"/>
      <c r="H2" s="43"/>
      <c r="I2" s="43"/>
      <c r="J2" s="43"/>
      <c r="K2" s="43"/>
      <c r="L2" s="43"/>
      <c r="M2" s="43"/>
      <c r="N2" s="43"/>
      <c r="O2" s="43"/>
      <c r="P2" s="43"/>
      <c r="Q2" s="43"/>
      <c r="R2" s="43"/>
      <c r="S2" s="43"/>
      <c r="T2" s="43"/>
      <c r="U2" s="43"/>
      <c r="V2" s="43"/>
      <c r="W2" s="43"/>
      <c r="X2" s="43"/>
      <c r="Y2" s="43"/>
    </row>
    <row r="3" s="27" customFormat="1" ht="27" customHeight="1" spans="1:25">
      <c r="A3" s="45" t="s">
        <v>73</v>
      </c>
      <c r="B3" s="45"/>
      <c r="C3" s="45"/>
      <c r="D3" s="45"/>
      <c r="E3" s="45"/>
      <c r="F3" s="46"/>
      <c r="G3" s="45"/>
      <c r="H3" s="45"/>
      <c r="I3" s="45"/>
      <c r="J3" s="45"/>
      <c r="K3" s="45"/>
      <c r="L3" s="45"/>
      <c r="M3" s="45"/>
      <c r="N3" s="45"/>
      <c r="O3" s="45"/>
      <c r="P3" s="45"/>
      <c r="Q3" s="45"/>
      <c r="R3" s="45"/>
      <c r="S3" s="45"/>
      <c r="T3" s="45"/>
      <c r="U3" s="45"/>
      <c r="V3" s="45"/>
      <c r="W3" s="45"/>
      <c r="X3" s="45"/>
      <c r="Y3" s="45"/>
    </row>
    <row r="4" s="28" customFormat="1" ht="27" customHeight="1" spans="1:25">
      <c r="A4" s="47" t="s">
        <v>27</v>
      </c>
      <c r="B4" s="47" t="s">
        <v>74</v>
      </c>
      <c r="C4" s="47" t="s">
        <v>75</v>
      </c>
      <c r="D4" s="47" t="s">
        <v>76</v>
      </c>
      <c r="E4" s="47" t="s">
        <v>77</v>
      </c>
      <c r="F4" s="48" t="s">
        <v>78</v>
      </c>
      <c r="G4" s="47" t="s">
        <v>79</v>
      </c>
      <c r="H4" s="47" t="s">
        <v>80</v>
      </c>
      <c r="I4" s="47" t="s">
        <v>81</v>
      </c>
      <c r="J4" s="47" t="s">
        <v>82</v>
      </c>
      <c r="K4" s="47" t="s">
        <v>83</v>
      </c>
      <c r="L4" s="47" t="s">
        <v>84</v>
      </c>
      <c r="M4" s="47" t="s">
        <v>85</v>
      </c>
      <c r="N4" s="47" t="s">
        <v>86</v>
      </c>
      <c r="O4" s="47" t="s">
        <v>87</v>
      </c>
      <c r="P4" s="47" t="s">
        <v>88</v>
      </c>
      <c r="Q4" s="47"/>
      <c r="R4" s="47"/>
      <c r="S4" s="47"/>
      <c r="T4" s="47" t="s">
        <v>89</v>
      </c>
      <c r="U4" s="47"/>
      <c r="V4" s="47" t="s">
        <v>90</v>
      </c>
      <c r="W4" s="47" t="s">
        <v>91</v>
      </c>
      <c r="X4" s="47" t="s">
        <v>92</v>
      </c>
      <c r="Y4" s="47" t="s">
        <v>93</v>
      </c>
    </row>
    <row r="5" s="28" customFormat="1" ht="27" customHeight="1" spans="1:25">
      <c r="A5" s="47"/>
      <c r="B5" s="47"/>
      <c r="C5" s="47"/>
      <c r="D5" s="47"/>
      <c r="E5" s="47"/>
      <c r="F5" s="48"/>
      <c r="G5" s="47"/>
      <c r="H5" s="47"/>
      <c r="I5" s="47"/>
      <c r="J5" s="47"/>
      <c r="K5" s="47"/>
      <c r="L5" s="47"/>
      <c r="M5" s="47"/>
      <c r="N5" s="47"/>
      <c r="O5" s="47" t="s">
        <v>94</v>
      </c>
      <c r="P5" s="47" t="s">
        <v>95</v>
      </c>
      <c r="Q5" s="47"/>
      <c r="R5" s="47" t="s">
        <v>96</v>
      </c>
      <c r="S5" s="47"/>
      <c r="T5" s="47" t="s">
        <v>97</v>
      </c>
      <c r="U5" s="47" t="s">
        <v>98</v>
      </c>
      <c r="V5" s="47"/>
      <c r="W5" s="47"/>
      <c r="X5" s="47"/>
      <c r="Y5" s="47"/>
    </row>
    <row r="6" s="28" customFormat="1" ht="27" customHeight="1" spans="1:25">
      <c r="A6" s="47"/>
      <c r="B6" s="47"/>
      <c r="C6" s="47"/>
      <c r="D6" s="47"/>
      <c r="E6" s="47"/>
      <c r="F6" s="48"/>
      <c r="G6" s="47"/>
      <c r="H6" s="47"/>
      <c r="I6" s="47"/>
      <c r="J6" s="47"/>
      <c r="K6" s="47"/>
      <c r="L6" s="47"/>
      <c r="M6" s="47"/>
      <c r="N6" s="47"/>
      <c r="O6" s="47"/>
      <c r="P6" s="47" t="s">
        <v>99</v>
      </c>
      <c r="Q6" s="47" t="s">
        <v>100</v>
      </c>
      <c r="R6" s="47" t="s">
        <v>101</v>
      </c>
      <c r="S6" s="47" t="s">
        <v>102</v>
      </c>
      <c r="T6" s="47"/>
      <c r="U6" s="47"/>
      <c r="V6" s="47"/>
      <c r="W6" s="47"/>
      <c r="X6" s="47"/>
      <c r="Y6" s="47"/>
    </row>
    <row r="7" s="29" customFormat="1" ht="27" customHeight="1" spans="1:25">
      <c r="A7" s="49"/>
      <c r="B7" s="49" t="s">
        <v>37</v>
      </c>
      <c r="C7" s="47"/>
      <c r="D7" s="47"/>
      <c r="E7" s="47">
        <f>SUM(E8:E1100)</f>
        <v>33221.73</v>
      </c>
      <c r="F7" s="48"/>
      <c r="G7" s="47"/>
      <c r="H7" s="47"/>
      <c r="I7" s="47"/>
      <c r="J7" s="49"/>
      <c r="K7" s="49"/>
      <c r="L7" s="49"/>
      <c r="M7" s="49"/>
      <c r="N7" s="49"/>
      <c r="O7" s="50">
        <f>O8+O26+O35+O39+O44+O48+O60+O67+O68+O84+O119+O128</f>
        <v>61380.2214</v>
      </c>
      <c r="P7" s="49"/>
      <c r="Q7" s="49"/>
      <c r="R7" s="49"/>
      <c r="S7" s="49"/>
      <c r="T7" s="49"/>
      <c r="U7" s="49"/>
      <c r="V7" s="49"/>
      <c r="W7" s="49"/>
      <c r="X7" s="49"/>
      <c r="Y7" s="49"/>
    </row>
    <row r="8" s="30" customFormat="1" ht="27" customHeight="1" spans="1:25">
      <c r="A8" s="50" t="s">
        <v>38</v>
      </c>
      <c r="B8" s="50" t="s">
        <v>103</v>
      </c>
      <c r="C8" s="50"/>
      <c r="D8" s="50"/>
      <c r="E8" s="50"/>
      <c r="F8" s="51"/>
      <c r="G8" s="50"/>
      <c r="H8" s="50"/>
      <c r="I8" s="50"/>
      <c r="J8" s="50"/>
      <c r="K8" s="50"/>
      <c r="L8" s="50"/>
      <c r="M8" s="50"/>
      <c r="N8" s="50"/>
      <c r="O8" s="50">
        <f>SUM(O9:O25)</f>
        <v>14972.61</v>
      </c>
      <c r="P8" s="50"/>
      <c r="Q8" s="50"/>
      <c r="R8" s="50"/>
      <c r="S8" s="50"/>
      <c r="T8" s="50"/>
      <c r="U8" s="50"/>
      <c r="V8" s="50"/>
      <c r="W8" s="50"/>
      <c r="X8" s="50"/>
      <c r="Y8" s="50"/>
    </row>
    <row r="9" s="31" customFormat="1" ht="27" customHeight="1" spans="1:25">
      <c r="A9" s="49">
        <v>1</v>
      </c>
      <c r="B9" s="52" t="s">
        <v>104</v>
      </c>
      <c r="C9" s="52"/>
      <c r="D9" s="52"/>
      <c r="E9" s="52"/>
      <c r="F9" s="53"/>
      <c r="G9" s="52"/>
      <c r="H9" s="52"/>
      <c r="I9" s="52"/>
      <c r="J9" s="52" t="s">
        <v>105</v>
      </c>
      <c r="K9" s="52" t="s">
        <v>106</v>
      </c>
      <c r="L9" s="52" t="s">
        <v>107</v>
      </c>
      <c r="M9" s="52" t="s">
        <v>108</v>
      </c>
      <c r="N9" s="52"/>
      <c r="O9" s="52">
        <v>72</v>
      </c>
      <c r="P9" s="52"/>
      <c r="Q9" s="52"/>
      <c r="R9" s="52"/>
      <c r="S9" s="52"/>
      <c r="T9" s="52">
        <v>44986</v>
      </c>
      <c r="U9" s="52">
        <v>45260</v>
      </c>
      <c r="V9" s="49" t="s">
        <v>109</v>
      </c>
      <c r="W9" s="52" t="s">
        <v>110</v>
      </c>
      <c r="X9" s="52" t="s">
        <v>110</v>
      </c>
      <c r="Y9" s="49"/>
    </row>
    <row r="10" s="31" customFormat="1" ht="27" customHeight="1" spans="1:25">
      <c r="A10" s="49">
        <v>2</v>
      </c>
      <c r="B10" s="52" t="s">
        <v>111</v>
      </c>
      <c r="C10" s="52"/>
      <c r="D10" s="52"/>
      <c r="E10" s="52"/>
      <c r="F10" s="53"/>
      <c r="G10" s="52"/>
      <c r="H10" s="52"/>
      <c r="I10" s="52"/>
      <c r="J10" s="52" t="s">
        <v>105</v>
      </c>
      <c r="K10" s="52" t="s">
        <v>106</v>
      </c>
      <c r="L10" s="52" t="s">
        <v>112</v>
      </c>
      <c r="M10" s="52" t="s">
        <v>113</v>
      </c>
      <c r="N10" s="52" t="s">
        <v>114</v>
      </c>
      <c r="O10" s="52">
        <v>102</v>
      </c>
      <c r="P10" s="52"/>
      <c r="Q10" s="52"/>
      <c r="R10" s="52"/>
      <c r="S10" s="52"/>
      <c r="T10" s="52">
        <v>44986</v>
      </c>
      <c r="U10" s="52">
        <v>45260</v>
      </c>
      <c r="V10" s="49" t="s">
        <v>115</v>
      </c>
      <c r="W10" s="52" t="s">
        <v>110</v>
      </c>
      <c r="X10" s="52" t="s">
        <v>110</v>
      </c>
      <c r="Y10" s="49"/>
    </row>
    <row r="11" s="31" customFormat="1" ht="27" customHeight="1" spans="1:25">
      <c r="A11" s="49">
        <v>3</v>
      </c>
      <c r="B11" s="52" t="s">
        <v>116</v>
      </c>
      <c r="C11" s="52"/>
      <c r="D11" s="52"/>
      <c r="E11" s="52"/>
      <c r="F11" s="53"/>
      <c r="G11" s="52"/>
      <c r="H11" s="52"/>
      <c r="I11" s="52"/>
      <c r="J11" s="52" t="s">
        <v>105</v>
      </c>
      <c r="K11" s="52" t="s">
        <v>106</v>
      </c>
      <c r="L11" s="52" t="s">
        <v>117</v>
      </c>
      <c r="M11" s="52" t="s">
        <v>118</v>
      </c>
      <c r="N11" s="52"/>
      <c r="O11" s="52">
        <v>300</v>
      </c>
      <c r="P11" s="52"/>
      <c r="Q11" s="52"/>
      <c r="R11" s="52"/>
      <c r="S11" s="52"/>
      <c r="T11" s="52">
        <v>44986</v>
      </c>
      <c r="U11" s="52">
        <v>45260</v>
      </c>
      <c r="V11" s="49" t="s">
        <v>119</v>
      </c>
      <c r="W11" s="52" t="s">
        <v>120</v>
      </c>
      <c r="X11" s="52" t="s">
        <v>110</v>
      </c>
      <c r="Y11" s="49"/>
    </row>
    <row r="12" s="31" customFormat="1" ht="27" customHeight="1" spans="1:25">
      <c r="A12" s="49">
        <v>4</v>
      </c>
      <c r="B12" s="52" t="s">
        <v>121</v>
      </c>
      <c r="C12" s="52"/>
      <c r="D12" s="52"/>
      <c r="E12" s="52"/>
      <c r="F12" s="53"/>
      <c r="G12" s="52"/>
      <c r="H12" s="52"/>
      <c r="I12" s="52"/>
      <c r="J12" s="52" t="s">
        <v>105</v>
      </c>
      <c r="K12" s="52" t="s">
        <v>106</v>
      </c>
      <c r="L12" s="52" t="s">
        <v>112</v>
      </c>
      <c r="M12" s="52" t="s">
        <v>122</v>
      </c>
      <c r="N12" s="52"/>
      <c r="O12" s="52">
        <v>25</v>
      </c>
      <c r="P12" s="52"/>
      <c r="Q12" s="52"/>
      <c r="R12" s="52"/>
      <c r="S12" s="52"/>
      <c r="T12" s="52">
        <v>44986</v>
      </c>
      <c r="U12" s="52">
        <v>45260</v>
      </c>
      <c r="V12" s="49" t="s">
        <v>123</v>
      </c>
      <c r="W12" s="52" t="s">
        <v>110</v>
      </c>
      <c r="X12" s="52" t="s">
        <v>110</v>
      </c>
      <c r="Y12" s="49"/>
    </row>
    <row r="13" s="31" customFormat="1" ht="27" customHeight="1" spans="1:25">
      <c r="A13" s="49">
        <v>5</v>
      </c>
      <c r="B13" s="52" t="s">
        <v>124</v>
      </c>
      <c r="C13" s="52"/>
      <c r="D13" s="52"/>
      <c r="E13" s="52"/>
      <c r="F13" s="53"/>
      <c r="G13" s="52"/>
      <c r="H13" s="52"/>
      <c r="I13" s="52"/>
      <c r="J13" s="52" t="s">
        <v>105</v>
      </c>
      <c r="K13" s="52" t="s">
        <v>106</v>
      </c>
      <c r="L13" s="52" t="s">
        <v>112</v>
      </c>
      <c r="M13" s="52" t="s">
        <v>125</v>
      </c>
      <c r="N13" s="52"/>
      <c r="O13" s="52">
        <v>25</v>
      </c>
      <c r="P13" s="52"/>
      <c r="Q13" s="52"/>
      <c r="R13" s="52"/>
      <c r="S13" s="52"/>
      <c r="T13" s="52">
        <v>44986</v>
      </c>
      <c r="U13" s="52">
        <v>45260</v>
      </c>
      <c r="V13" s="49" t="s">
        <v>126</v>
      </c>
      <c r="W13" s="52" t="s">
        <v>110</v>
      </c>
      <c r="X13" s="52" t="s">
        <v>110</v>
      </c>
      <c r="Y13" s="49"/>
    </row>
    <row r="14" s="31" customFormat="1" ht="27" customHeight="1" spans="1:25">
      <c r="A14" s="49">
        <v>6</v>
      </c>
      <c r="B14" s="52" t="s">
        <v>127</v>
      </c>
      <c r="C14" s="52"/>
      <c r="D14" s="52"/>
      <c r="E14" s="52"/>
      <c r="F14" s="53"/>
      <c r="G14" s="52"/>
      <c r="H14" s="52"/>
      <c r="I14" s="52"/>
      <c r="J14" s="52" t="s">
        <v>105</v>
      </c>
      <c r="K14" s="52" t="s">
        <v>106</v>
      </c>
      <c r="L14" s="52" t="s">
        <v>117</v>
      </c>
      <c r="M14" s="52" t="s">
        <v>128</v>
      </c>
      <c r="N14" s="52"/>
      <c r="O14" s="52">
        <v>141</v>
      </c>
      <c r="P14" s="52"/>
      <c r="Q14" s="52"/>
      <c r="R14" s="52"/>
      <c r="S14" s="52"/>
      <c r="T14" s="52">
        <v>44986</v>
      </c>
      <c r="U14" s="52">
        <v>45260</v>
      </c>
      <c r="V14" s="49" t="s">
        <v>129</v>
      </c>
      <c r="W14" s="52" t="s">
        <v>120</v>
      </c>
      <c r="X14" s="52" t="s">
        <v>110</v>
      </c>
      <c r="Y14" s="49"/>
    </row>
    <row r="15" s="31" customFormat="1" ht="27" customHeight="1" spans="1:25">
      <c r="A15" s="49">
        <v>7</v>
      </c>
      <c r="B15" s="52" t="s">
        <v>130</v>
      </c>
      <c r="C15" s="52"/>
      <c r="D15" s="52"/>
      <c r="E15" s="52"/>
      <c r="F15" s="53"/>
      <c r="G15" s="52"/>
      <c r="H15" s="52"/>
      <c r="I15" s="52"/>
      <c r="J15" s="52" t="s">
        <v>105</v>
      </c>
      <c r="K15" s="52" t="s">
        <v>106</v>
      </c>
      <c r="L15" s="52" t="s">
        <v>131</v>
      </c>
      <c r="M15" s="52" t="s">
        <v>132</v>
      </c>
      <c r="N15" s="52"/>
      <c r="O15" s="52">
        <v>252</v>
      </c>
      <c r="P15" s="52">
        <v>1</v>
      </c>
      <c r="Q15" s="52">
        <v>252</v>
      </c>
      <c r="R15" s="52"/>
      <c r="S15" s="52"/>
      <c r="T15" s="52">
        <v>44986</v>
      </c>
      <c r="U15" s="52">
        <v>45260</v>
      </c>
      <c r="V15" s="49" t="s">
        <v>133</v>
      </c>
      <c r="W15" s="52" t="s">
        <v>134</v>
      </c>
      <c r="X15" s="52" t="s">
        <v>110</v>
      </c>
      <c r="Y15" s="49"/>
    </row>
    <row r="16" s="31" customFormat="1" ht="27" customHeight="1" spans="1:25">
      <c r="A16" s="49">
        <v>8</v>
      </c>
      <c r="B16" s="52" t="s">
        <v>135</v>
      </c>
      <c r="C16" s="52"/>
      <c r="D16" s="52"/>
      <c r="E16" s="52"/>
      <c r="F16" s="53"/>
      <c r="G16" s="52"/>
      <c r="H16" s="52"/>
      <c r="I16" s="52"/>
      <c r="J16" s="52" t="s">
        <v>105</v>
      </c>
      <c r="K16" s="52" t="s">
        <v>106</v>
      </c>
      <c r="L16" s="52" t="s">
        <v>112</v>
      </c>
      <c r="M16" s="52" t="s">
        <v>136</v>
      </c>
      <c r="N16" s="52"/>
      <c r="O16" s="52">
        <v>150</v>
      </c>
      <c r="P16" s="52"/>
      <c r="Q16" s="52"/>
      <c r="R16" s="52"/>
      <c r="S16" s="52"/>
      <c r="T16" s="52">
        <v>44986</v>
      </c>
      <c r="U16" s="52">
        <v>45260</v>
      </c>
      <c r="V16" s="49" t="s">
        <v>137</v>
      </c>
      <c r="W16" s="52" t="s">
        <v>110</v>
      </c>
      <c r="X16" s="52" t="s">
        <v>110</v>
      </c>
      <c r="Y16" s="49"/>
    </row>
    <row r="17" s="31" customFormat="1" ht="27" customHeight="1" spans="1:25">
      <c r="A17" s="49">
        <v>9</v>
      </c>
      <c r="B17" s="52" t="s">
        <v>138</v>
      </c>
      <c r="C17" s="52"/>
      <c r="D17" s="52"/>
      <c r="E17" s="52"/>
      <c r="F17" s="53"/>
      <c r="G17" s="52"/>
      <c r="H17" s="52"/>
      <c r="I17" s="52"/>
      <c r="J17" s="52" t="s">
        <v>105</v>
      </c>
      <c r="K17" s="52" t="s">
        <v>106</v>
      </c>
      <c r="L17" s="52" t="s">
        <v>112</v>
      </c>
      <c r="M17" s="52" t="s">
        <v>139</v>
      </c>
      <c r="N17" s="49"/>
      <c r="O17" s="52">
        <v>2000</v>
      </c>
      <c r="P17" s="49"/>
      <c r="Q17" s="49"/>
      <c r="R17" s="49"/>
      <c r="S17" s="49"/>
      <c r="T17" s="52">
        <v>44986</v>
      </c>
      <c r="U17" s="52">
        <v>45260</v>
      </c>
      <c r="V17" s="49" t="s">
        <v>140</v>
      </c>
      <c r="W17" s="52" t="s">
        <v>110</v>
      </c>
      <c r="X17" s="52" t="s">
        <v>110</v>
      </c>
      <c r="Y17" s="49"/>
    </row>
    <row r="18" s="31" customFormat="1" ht="27" customHeight="1" spans="1:25">
      <c r="A18" s="49">
        <v>10</v>
      </c>
      <c r="B18" s="52" t="s">
        <v>141</v>
      </c>
      <c r="C18" s="52"/>
      <c r="D18" s="52"/>
      <c r="E18" s="52"/>
      <c r="F18" s="53"/>
      <c r="G18" s="52"/>
      <c r="H18" s="52"/>
      <c r="I18" s="52"/>
      <c r="J18" s="52" t="s">
        <v>105</v>
      </c>
      <c r="K18" s="52" t="s">
        <v>142</v>
      </c>
      <c r="L18" s="52" t="s">
        <v>143</v>
      </c>
      <c r="M18" s="52" t="s">
        <v>144</v>
      </c>
      <c r="N18" s="52"/>
      <c r="O18" s="52">
        <v>1550</v>
      </c>
      <c r="P18" s="52"/>
      <c r="Q18" s="52"/>
      <c r="R18" s="52"/>
      <c r="S18" s="52"/>
      <c r="T18" s="52">
        <v>44986</v>
      </c>
      <c r="U18" s="52">
        <v>45260</v>
      </c>
      <c r="V18" s="49" t="s">
        <v>145</v>
      </c>
      <c r="W18" s="52" t="s">
        <v>146</v>
      </c>
      <c r="X18" s="52" t="s">
        <v>110</v>
      </c>
      <c r="Y18" s="49"/>
    </row>
    <row r="19" s="31" customFormat="1" ht="27" customHeight="1" spans="1:25">
      <c r="A19" s="49">
        <v>11</v>
      </c>
      <c r="B19" s="52" t="s">
        <v>147</v>
      </c>
      <c r="C19" s="52"/>
      <c r="D19" s="52"/>
      <c r="E19" s="52"/>
      <c r="F19" s="53"/>
      <c r="G19" s="52"/>
      <c r="H19" s="52"/>
      <c r="I19" s="52"/>
      <c r="J19" s="52" t="s">
        <v>105</v>
      </c>
      <c r="K19" s="52" t="s">
        <v>142</v>
      </c>
      <c r="L19" s="52" t="s">
        <v>148</v>
      </c>
      <c r="M19" s="52" t="s">
        <v>149</v>
      </c>
      <c r="N19" s="52"/>
      <c r="O19" s="52">
        <v>1230.36</v>
      </c>
      <c r="P19" s="52"/>
      <c r="Q19" s="52"/>
      <c r="R19" s="52"/>
      <c r="S19" s="52"/>
      <c r="T19" s="52">
        <v>44986</v>
      </c>
      <c r="U19" s="52">
        <v>45260</v>
      </c>
      <c r="V19" s="49" t="s">
        <v>150</v>
      </c>
      <c r="W19" s="52" t="s">
        <v>151</v>
      </c>
      <c r="X19" s="52" t="s">
        <v>110</v>
      </c>
      <c r="Y19" s="49"/>
    </row>
    <row r="20" s="31" customFormat="1" ht="27" customHeight="1" spans="1:25">
      <c r="A20" s="49">
        <v>12</v>
      </c>
      <c r="B20" s="52" t="s">
        <v>152</v>
      </c>
      <c r="C20" s="52" t="s">
        <v>153</v>
      </c>
      <c r="D20" s="52" t="s">
        <v>154</v>
      </c>
      <c r="E20" s="52">
        <v>2000</v>
      </c>
      <c r="F20" s="53">
        <v>44992</v>
      </c>
      <c r="G20" s="52" t="s">
        <v>155</v>
      </c>
      <c r="H20" s="52" t="s">
        <v>156</v>
      </c>
      <c r="I20" s="52" t="s">
        <v>157</v>
      </c>
      <c r="J20" s="52" t="s">
        <v>105</v>
      </c>
      <c r="K20" s="52" t="s">
        <v>142</v>
      </c>
      <c r="L20" s="52" t="s">
        <v>158</v>
      </c>
      <c r="M20" s="52" t="s">
        <v>159</v>
      </c>
      <c r="N20" s="52"/>
      <c r="O20" s="52">
        <v>2000</v>
      </c>
      <c r="P20" s="52">
        <v>8</v>
      </c>
      <c r="Q20" s="52">
        <v>20</v>
      </c>
      <c r="R20" s="52">
        <v>8</v>
      </c>
      <c r="S20" s="52">
        <v>26</v>
      </c>
      <c r="T20" s="52">
        <v>44802</v>
      </c>
      <c r="U20" s="52">
        <v>45291</v>
      </c>
      <c r="V20" s="49" t="s">
        <v>160</v>
      </c>
      <c r="W20" s="52" t="s">
        <v>161</v>
      </c>
      <c r="X20" s="52" t="s">
        <v>161</v>
      </c>
      <c r="Y20" s="49"/>
    </row>
    <row r="21" s="31" customFormat="1" ht="27" customHeight="1" spans="1:25">
      <c r="A21" s="49">
        <v>13</v>
      </c>
      <c r="B21" s="52" t="s">
        <v>162</v>
      </c>
      <c r="C21" s="52"/>
      <c r="D21" s="52"/>
      <c r="E21" s="52"/>
      <c r="F21" s="53"/>
      <c r="G21" s="52"/>
      <c r="H21" s="52"/>
      <c r="I21" s="52"/>
      <c r="J21" s="52" t="s">
        <v>105</v>
      </c>
      <c r="K21" s="52" t="s">
        <v>142</v>
      </c>
      <c r="L21" s="52" t="s">
        <v>163</v>
      </c>
      <c r="M21" s="52" t="s">
        <v>164</v>
      </c>
      <c r="N21" s="52"/>
      <c r="O21" s="52">
        <v>2000</v>
      </c>
      <c r="P21" s="52"/>
      <c r="Q21" s="52"/>
      <c r="R21" s="57"/>
      <c r="S21" s="57"/>
      <c r="T21" s="52">
        <v>44986</v>
      </c>
      <c r="U21" s="52">
        <v>45260</v>
      </c>
      <c r="V21" s="49" t="s">
        <v>165</v>
      </c>
      <c r="W21" s="52" t="s">
        <v>166</v>
      </c>
      <c r="X21" s="52" t="s">
        <v>110</v>
      </c>
      <c r="Y21" s="49"/>
    </row>
    <row r="22" s="31" customFormat="1" ht="27" customHeight="1" spans="1:25">
      <c r="A22" s="49">
        <v>14</v>
      </c>
      <c r="B22" s="52" t="s">
        <v>167</v>
      </c>
      <c r="C22" s="52"/>
      <c r="D22" s="52"/>
      <c r="E22" s="52"/>
      <c r="F22" s="53"/>
      <c r="G22" s="52"/>
      <c r="H22" s="52"/>
      <c r="I22" s="52"/>
      <c r="J22" s="52" t="s">
        <v>105</v>
      </c>
      <c r="K22" s="52" t="s">
        <v>142</v>
      </c>
      <c r="L22" s="52" t="s">
        <v>168</v>
      </c>
      <c r="M22" s="52" t="s">
        <v>169</v>
      </c>
      <c r="N22" s="52"/>
      <c r="O22" s="52">
        <v>320</v>
      </c>
      <c r="P22" s="52"/>
      <c r="Q22" s="52"/>
      <c r="R22" s="52"/>
      <c r="S22" s="52"/>
      <c r="T22" s="52">
        <v>44986</v>
      </c>
      <c r="U22" s="52">
        <v>45260</v>
      </c>
      <c r="V22" s="49" t="s">
        <v>170</v>
      </c>
      <c r="W22" s="52" t="s">
        <v>171</v>
      </c>
      <c r="X22" s="52" t="s">
        <v>110</v>
      </c>
      <c r="Y22" s="49"/>
    </row>
    <row r="23" s="31" customFormat="1" ht="27" customHeight="1" spans="1:25">
      <c r="A23" s="49">
        <v>15</v>
      </c>
      <c r="B23" s="52" t="s">
        <v>172</v>
      </c>
      <c r="C23" s="52"/>
      <c r="D23" s="52"/>
      <c r="E23" s="52"/>
      <c r="F23" s="53"/>
      <c r="G23" s="52"/>
      <c r="H23" s="52"/>
      <c r="I23" s="52"/>
      <c r="J23" s="52" t="s">
        <v>105</v>
      </c>
      <c r="K23" s="52" t="s">
        <v>142</v>
      </c>
      <c r="L23" s="52" t="s">
        <v>163</v>
      </c>
      <c r="M23" s="52" t="s">
        <v>173</v>
      </c>
      <c r="N23" s="52"/>
      <c r="O23" s="52">
        <v>305.25</v>
      </c>
      <c r="P23" s="52"/>
      <c r="Q23" s="52"/>
      <c r="R23" s="52"/>
      <c r="S23" s="52"/>
      <c r="T23" s="52">
        <v>44986</v>
      </c>
      <c r="U23" s="52">
        <v>45260</v>
      </c>
      <c r="V23" s="49" t="s">
        <v>174</v>
      </c>
      <c r="W23" s="52" t="s">
        <v>166</v>
      </c>
      <c r="X23" s="52" t="s">
        <v>110</v>
      </c>
      <c r="Y23" s="49"/>
    </row>
    <row r="24" s="31" customFormat="1" ht="27" customHeight="1" spans="1:25">
      <c r="A24" s="49">
        <v>16</v>
      </c>
      <c r="B24" s="52" t="s">
        <v>175</v>
      </c>
      <c r="C24" s="52"/>
      <c r="D24" s="52"/>
      <c r="E24" s="52"/>
      <c r="F24" s="53"/>
      <c r="G24" s="52"/>
      <c r="H24" s="52"/>
      <c r="I24" s="52"/>
      <c r="J24" s="52" t="s">
        <v>105</v>
      </c>
      <c r="K24" s="52" t="s">
        <v>142</v>
      </c>
      <c r="L24" s="52" t="s">
        <v>176</v>
      </c>
      <c r="M24" s="52" t="s">
        <v>177</v>
      </c>
      <c r="N24" s="52"/>
      <c r="O24" s="52">
        <v>2000</v>
      </c>
      <c r="P24" s="52"/>
      <c r="Q24" s="52"/>
      <c r="R24" s="52"/>
      <c r="S24" s="52"/>
      <c r="T24" s="52">
        <v>44986</v>
      </c>
      <c r="U24" s="52">
        <v>45260</v>
      </c>
      <c r="V24" s="49" t="s">
        <v>178</v>
      </c>
      <c r="W24" s="52" t="s">
        <v>110</v>
      </c>
      <c r="X24" s="52" t="s">
        <v>110</v>
      </c>
      <c r="Y24" s="49"/>
    </row>
    <row r="25" s="29" customFormat="1" ht="27" customHeight="1" spans="1:25">
      <c r="A25" s="49">
        <v>17</v>
      </c>
      <c r="B25" s="52" t="s">
        <v>179</v>
      </c>
      <c r="C25" s="52" t="s">
        <v>153</v>
      </c>
      <c r="D25" s="52" t="s">
        <v>180</v>
      </c>
      <c r="E25" s="52">
        <v>2500</v>
      </c>
      <c r="F25" s="53">
        <v>44988</v>
      </c>
      <c r="G25" s="52" t="s">
        <v>155</v>
      </c>
      <c r="H25" s="52" t="s">
        <v>110</v>
      </c>
      <c r="I25" s="52" t="s">
        <v>181</v>
      </c>
      <c r="J25" s="52" t="s">
        <v>105</v>
      </c>
      <c r="K25" s="52" t="s">
        <v>142</v>
      </c>
      <c r="L25" s="52" t="s">
        <v>182</v>
      </c>
      <c r="M25" s="52" t="s">
        <v>183</v>
      </c>
      <c r="N25" s="52" t="s">
        <v>184</v>
      </c>
      <c r="O25" s="52">
        <v>2500</v>
      </c>
      <c r="P25" s="52"/>
      <c r="Q25" s="52"/>
      <c r="R25" s="52"/>
      <c r="S25" s="52"/>
      <c r="T25" s="52">
        <v>44986</v>
      </c>
      <c r="U25" s="52">
        <v>45260</v>
      </c>
      <c r="V25" s="49" t="s">
        <v>185</v>
      </c>
      <c r="W25" s="52" t="s">
        <v>110</v>
      </c>
      <c r="X25" s="52" t="s">
        <v>110</v>
      </c>
      <c r="Y25" s="49"/>
    </row>
    <row r="26" s="30" customFormat="1" ht="27" customHeight="1" spans="1:25">
      <c r="A26" s="50" t="s">
        <v>57</v>
      </c>
      <c r="B26" s="50" t="s">
        <v>186</v>
      </c>
      <c r="C26" s="50"/>
      <c r="D26" s="50"/>
      <c r="E26" s="50"/>
      <c r="F26" s="51"/>
      <c r="G26" s="50"/>
      <c r="H26" s="50"/>
      <c r="I26" s="50"/>
      <c r="J26" s="50"/>
      <c r="K26" s="50"/>
      <c r="L26" s="50"/>
      <c r="M26" s="50"/>
      <c r="N26" s="50"/>
      <c r="O26" s="50">
        <f>SUM(O27:O34)</f>
        <v>1434.1514</v>
      </c>
      <c r="P26" s="50"/>
      <c r="Q26" s="50"/>
      <c r="R26" s="50"/>
      <c r="S26" s="50"/>
      <c r="T26" s="50"/>
      <c r="U26" s="50"/>
      <c r="V26" s="50"/>
      <c r="W26" s="50"/>
      <c r="X26" s="50"/>
      <c r="Y26" s="50"/>
    </row>
    <row r="27" s="31" customFormat="1" ht="27" customHeight="1" spans="1:25">
      <c r="A27" s="49">
        <v>1</v>
      </c>
      <c r="B27" s="52" t="s">
        <v>187</v>
      </c>
      <c r="C27" s="52"/>
      <c r="D27" s="52"/>
      <c r="E27" s="52"/>
      <c r="F27" s="53"/>
      <c r="G27" s="52"/>
      <c r="H27" s="52"/>
      <c r="I27" s="52"/>
      <c r="J27" s="52" t="s">
        <v>105</v>
      </c>
      <c r="K27" s="52" t="s">
        <v>106</v>
      </c>
      <c r="L27" s="52" t="s">
        <v>112</v>
      </c>
      <c r="M27" s="52" t="s">
        <v>188</v>
      </c>
      <c r="N27" s="52"/>
      <c r="O27" s="52">
        <v>80</v>
      </c>
      <c r="P27" s="52"/>
      <c r="Q27" s="52"/>
      <c r="R27" s="52"/>
      <c r="S27" s="52"/>
      <c r="T27" s="52">
        <v>44593</v>
      </c>
      <c r="U27" s="52">
        <v>45260</v>
      </c>
      <c r="V27" s="49" t="s">
        <v>189</v>
      </c>
      <c r="W27" s="52" t="s">
        <v>110</v>
      </c>
      <c r="X27" s="52" t="s">
        <v>110</v>
      </c>
      <c r="Y27" s="49"/>
    </row>
    <row r="28" s="31" customFormat="1" ht="27" customHeight="1" spans="1:25">
      <c r="A28" s="49">
        <v>2</v>
      </c>
      <c r="B28" s="52" t="s">
        <v>190</v>
      </c>
      <c r="C28" s="52"/>
      <c r="D28" s="52"/>
      <c r="E28" s="52"/>
      <c r="F28" s="53"/>
      <c r="G28" s="52"/>
      <c r="H28" s="52"/>
      <c r="I28" s="52"/>
      <c r="J28" s="52" t="s">
        <v>105</v>
      </c>
      <c r="K28" s="52" t="s">
        <v>106</v>
      </c>
      <c r="L28" s="52" t="s">
        <v>112</v>
      </c>
      <c r="M28" s="52" t="s">
        <v>191</v>
      </c>
      <c r="N28" s="52"/>
      <c r="O28" s="52">
        <v>150</v>
      </c>
      <c r="P28" s="52"/>
      <c r="Q28" s="52"/>
      <c r="R28" s="52"/>
      <c r="S28" s="52"/>
      <c r="T28" s="52">
        <v>44682</v>
      </c>
      <c r="U28" s="52">
        <v>45260</v>
      </c>
      <c r="V28" s="49" t="s">
        <v>192</v>
      </c>
      <c r="W28" s="52" t="s">
        <v>110</v>
      </c>
      <c r="X28" s="52" t="s">
        <v>110</v>
      </c>
      <c r="Y28" s="49"/>
    </row>
    <row r="29" s="31" customFormat="1" ht="27" customHeight="1" spans="1:25">
      <c r="A29" s="49">
        <v>3</v>
      </c>
      <c r="B29" s="52" t="s">
        <v>193</v>
      </c>
      <c r="C29" s="52" t="s">
        <v>194</v>
      </c>
      <c r="D29" s="52" t="s">
        <v>195</v>
      </c>
      <c r="E29" s="54">
        <v>103</v>
      </c>
      <c r="F29" s="53">
        <v>44973</v>
      </c>
      <c r="G29" s="52" t="s">
        <v>196</v>
      </c>
      <c r="H29" s="52" t="s">
        <v>151</v>
      </c>
      <c r="I29" s="52" t="s">
        <v>197</v>
      </c>
      <c r="J29" s="52" t="s">
        <v>105</v>
      </c>
      <c r="K29" s="52" t="s">
        <v>142</v>
      </c>
      <c r="L29" s="52" t="s">
        <v>148</v>
      </c>
      <c r="M29" s="52" t="s">
        <v>198</v>
      </c>
      <c r="N29" s="52"/>
      <c r="O29" s="52">
        <v>103</v>
      </c>
      <c r="P29" s="52"/>
      <c r="Q29" s="52"/>
      <c r="R29" s="52">
        <v>150</v>
      </c>
      <c r="S29" s="52">
        <v>572</v>
      </c>
      <c r="T29" s="52">
        <v>44986</v>
      </c>
      <c r="U29" s="52">
        <v>45260</v>
      </c>
      <c r="V29" s="49" t="s">
        <v>199</v>
      </c>
      <c r="W29" s="52" t="s">
        <v>151</v>
      </c>
      <c r="X29" s="52" t="s">
        <v>110</v>
      </c>
      <c r="Y29" s="49"/>
    </row>
    <row r="30" s="31" customFormat="1" ht="27" customHeight="1" spans="1:25">
      <c r="A30" s="49">
        <v>4</v>
      </c>
      <c r="B30" s="52" t="s">
        <v>200</v>
      </c>
      <c r="C30" s="52" t="s">
        <v>194</v>
      </c>
      <c r="D30" s="52" t="s">
        <v>195</v>
      </c>
      <c r="E30" s="55">
        <v>50</v>
      </c>
      <c r="F30" s="53">
        <v>44973</v>
      </c>
      <c r="G30" s="52" t="s">
        <v>196</v>
      </c>
      <c r="H30" s="52" t="s">
        <v>151</v>
      </c>
      <c r="I30" s="52" t="s">
        <v>197</v>
      </c>
      <c r="J30" s="52" t="s">
        <v>105</v>
      </c>
      <c r="K30" s="52" t="s">
        <v>142</v>
      </c>
      <c r="L30" s="52" t="s">
        <v>148</v>
      </c>
      <c r="M30" s="52" t="s">
        <v>201</v>
      </c>
      <c r="N30" s="52"/>
      <c r="O30" s="52">
        <v>50</v>
      </c>
      <c r="P30" s="52"/>
      <c r="Q30" s="52"/>
      <c r="R30" s="52">
        <v>635</v>
      </c>
      <c r="S30" s="52">
        <v>2228</v>
      </c>
      <c r="T30" s="52">
        <v>44986</v>
      </c>
      <c r="U30" s="52">
        <v>45260</v>
      </c>
      <c r="V30" s="49" t="s">
        <v>202</v>
      </c>
      <c r="W30" s="52" t="s">
        <v>151</v>
      </c>
      <c r="X30" s="52" t="s">
        <v>110</v>
      </c>
      <c r="Y30" s="49"/>
    </row>
    <row r="31" s="31" customFormat="1" ht="27" customHeight="1" spans="1:25">
      <c r="A31" s="49">
        <v>5</v>
      </c>
      <c r="B31" s="52" t="s">
        <v>203</v>
      </c>
      <c r="C31" s="52" t="s">
        <v>194</v>
      </c>
      <c r="D31" s="52" t="s">
        <v>204</v>
      </c>
      <c r="E31" s="52">
        <v>465.6</v>
      </c>
      <c r="F31" s="53">
        <v>44973</v>
      </c>
      <c r="G31" s="52" t="s">
        <v>196</v>
      </c>
      <c r="H31" s="52" t="s">
        <v>110</v>
      </c>
      <c r="I31" s="52" t="s">
        <v>157</v>
      </c>
      <c r="J31" s="52" t="s">
        <v>105</v>
      </c>
      <c r="K31" s="52" t="s">
        <v>142</v>
      </c>
      <c r="L31" s="52" t="s">
        <v>176</v>
      </c>
      <c r="M31" s="49" t="s">
        <v>205</v>
      </c>
      <c r="N31" s="49"/>
      <c r="O31" s="49">
        <v>465.6014</v>
      </c>
      <c r="P31" s="52"/>
      <c r="Q31" s="52"/>
      <c r="R31" s="52"/>
      <c r="S31" s="52"/>
      <c r="T31" s="52">
        <v>44986</v>
      </c>
      <c r="U31" s="52">
        <v>45260</v>
      </c>
      <c r="V31" s="49" t="s">
        <v>206</v>
      </c>
      <c r="W31" s="52" t="s">
        <v>110</v>
      </c>
      <c r="X31" s="52" t="s">
        <v>110</v>
      </c>
      <c r="Y31" s="49"/>
    </row>
    <row r="32" s="31" customFormat="1" ht="27" customHeight="1" spans="1:25">
      <c r="A32" s="49">
        <v>6</v>
      </c>
      <c r="B32" s="52" t="s">
        <v>207</v>
      </c>
      <c r="C32" s="52" t="s">
        <v>194</v>
      </c>
      <c r="D32" s="52" t="s">
        <v>208</v>
      </c>
      <c r="E32" s="52">
        <v>132.15</v>
      </c>
      <c r="F32" s="53">
        <v>44973</v>
      </c>
      <c r="G32" s="52" t="s">
        <v>196</v>
      </c>
      <c r="H32" s="52" t="s">
        <v>120</v>
      </c>
      <c r="I32" s="52" t="s">
        <v>157</v>
      </c>
      <c r="J32" s="52" t="s">
        <v>105</v>
      </c>
      <c r="K32" s="52" t="s">
        <v>142</v>
      </c>
      <c r="L32" s="52" t="s">
        <v>117</v>
      </c>
      <c r="M32" s="49" t="s">
        <v>209</v>
      </c>
      <c r="N32" s="49"/>
      <c r="O32" s="49">
        <v>132.15</v>
      </c>
      <c r="P32" s="52">
        <v>9</v>
      </c>
      <c r="Q32" s="52">
        <v>380</v>
      </c>
      <c r="R32" s="52">
        <v>862</v>
      </c>
      <c r="S32" s="52">
        <v>2296</v>
      </c>
      <c r="T32" s="52">
        <v>45139</v>
      </c>
      <c r="U32" s="52">
        <v>44895</v>
      </c>
      <c r="V32" s="49" t="s">
        <v>210</v>
      </c>
      <c r="W32" s="52" t="s">
        <v>120</v>
      </c>
      <c r="X32" s="52" t="s">
        <v>110</v>
      </c>
      <c r="Y32" s="49"/>
    </row>
    <row r="33" s="31" customFormat="1" ht="27" customHeight="1" spans="1:25">
      <c r="A33" s="49">
        <v>7</v>
      </c>
      <c r="B33" s="52" t="s">
        <v>211</v>
      </c>
      <c r="C33" s="52" t="s">
        <v>194</v>
      </c>
      <c r="D33" s="52" t="s">
        <v>212</v>
      </c>
      <c r="E33" s="52">
        <v>273.4</v>
      </c>
      <c r="F33" s="53">
        <v>44973</v>
      </c>
      <c r="G33" s="52" t="s">
        <v>196</v>
      </c>
      <c r="H33" s="52" t="s">
        <v>166</v>
      </c>
      <c r="I33" s="52" t="s">
        <v>157</v>
      </c>
      <c r="J33" s="52" t="s">
        <v>105</v>
      </c>
      <c r="K33" s="52" t="s">
        <v>142</v>
      </c>
      <c r="L33" s="52" t="s">
        <v>163</v>
      </c>
      <c r="M33" s="52" t="s">
        <v>213</v>
      </c>
      <c r="N33" s="52"/>
      <c r="O33" s="52">
        <v>273.4</v>
      </c>
      <c r="P33" s="52"/>
      <c r="Q33" s="52"/>
      <c r="R33" s="52"/>
      <c r="S33" s="52"/>
      <c r="T33" s="52">
        <v>44986</v>
      </c>
      <c r="U33" s="52">
        <v>45260</v>
      </c>
      <c r="V33" s="49" t="s">
        <v>214</v>
      </c>
      <c r="W33" s="52" t="s">
        <v>166</v>
      </c>
      <c r="X33" s="52" t="s">
        <v>110</v>
      </c>
      <c r="Y33" s="49"/>
    </row>
    <row r="34" s="31" customFormat="1" ht="27" customHeight="1" spans="1:25">
      <c r="A34" s="49">
        <v>8</v>
      </c>
      <c r="B34" s="52" t="s">
        <v>215</v>
      </c>
      <c r="C34" s="52"/>
      <c r="D34" s="52"/>
      <c r="E34" s="52"/>
      <c r="F34" s="53"/>
      <c r="G34" s="52"/>
      <c r="H34" s="52"/>
      <c r="I34" s="52"/>
      <c r="J34" s="52" t="s">
        <v>105</v>
      </c>
      <c r="K34" s="52" t="s">
        <v>142</v>
      </c>
      <c r="L34" s="52" t="s">
        <v>143</v>
      </c>
      <c r="M34" s="52" t="s">
        <v>216</v>
      </c>
      <c r="N34" s="52"/>
      <c r="O34" s="52">
        <v>180</v>
      </c>
      <c r="P34" s="52"/>
      <c r="Q34" s="52"/>
      <c r="R34" s="52"/>
      <c r="S34" s="52"/>
      <c r="T34" s="52">
        <v>44986</v>
      </c>
      <c r="U34" s="52">
        <v>45260</v>
      </c>
      <c r="V34" s="49" t="s">
        <v>217</v>
      </c>
      <c r="W34" s="52" t="s">
        <v>146</v>
      </c>
      <c r="X34" s="52" t="s">
        <v>110</v>
      </c>
      <c r="Y34" s="49"/>
    </row>
    <row r="35" s="30" customFormat="1" ht="27" customHeight="1" spans="1:25">
      <c r="A35" s="50" t="s">
        <v>62</v>
      </c>
      <c r="B35" s="50" t="s">
        <v>218</v>
      </c>
      <c r="C35" s="50"/>
      <c r="D35" s="52"/>
      <c r="E35" s="50"/>
      <c r="F35" s="51"/>
      <c r="G35" s="50"/>
      <c r="H35" s="50"/>
      <c r="I35" s="50"/>
      <c r="J35" s="50"/>
      <c r="K35" s="50"/>
      <c r="L35" s="50"/>
      <c r="M35" s="50"/>
      <c r="N35" s="50"/>
      <c r="O35" s="50">
        <f>SUM(O36:O38)</f>
        <v>550</v>
      </c>
      <c r="P35" s="50"/>
      <c r="Q35" s="50"/>
      <c r="R35" s="50"/>
      <c r="S35" s="50"/>
      <c r="T35" s="50"/>
      <c r="U35" s="50"/>
      <c r="V35" s="50"/>
      <c r="W35" s="50"/>
      <c r="X35" s="50"/>
      <c r="Y35" s="50"/>
    </row>
    <row r="36" s="31" customFormat="1" ht="27" customHeight="1" spans="1:25">
      <c r="A36" s="49">
        <v>1</v>
      </c>
      <c r="B36" s="52" t="s">
        <v>219</v>
      </c>
      <c r="C36" s="52"/>
      <c r="D36" s="52"/>
      <c r="E36" s="52"/>
      <c r="F36" s="53"/>
      <c r="G36" s="52"/>
      <c r="H36" s="52"/>
      <c r="I36" s="52"/>
      <c r="J36" s="52" t="s">
        <v>105</v>
      </c>
      <c r="K36" s="52" t="s">
        <v>106</v>
      </c>
      <c r="L36" s="52" t="s">
        <v>176</v>
      </c>
      <c r="M36" s="52" t="s">
        <v>220</v>
      </c>
      <c r="N36" s="52"/>
      <c r="O36" s="52">
        <v>100</v>
      </c>
      <c r="P36" s="52"/>
      <c r="Q36" s="52"/>
      <c r="R36" s="52"/>
      <c r="S36" s="52"/>
      <c r="T36" s="52">
        <v>44986</v>
      </c>
      <c r="U36" s="52">
        <v>45260</v>
      </c>
      <c r="V36" s="49" t="s">
        <v>221</v>
      </c>
      <c r="W36" s="52" t="s">
        <v>222</v>
      </c>
      <c r="X36" s="52" t="s">
        <v>222</v>
      </c>
      <c r="Y36" s="49"/>
    </row>
    <row r="37" s="31" customFormat="1" ht="27" customHeight="1" spans="1:25">
      <c r="A37" s="49">
        <v>2</v>
      </c>
      <c r="B37" s="52" t="s">
        <v>223</v>
      </c>
      <c r="C37" s="52"/>
      <c r="D37" s="52"/>
      <c r="E37" s="52"/>
      <c r="F37" s="53"/>
      <c r="G37" s="52"/>
      <c r="H37" s="52"/>
      <c r="I37" s="52"/>
      <c r="J37" s="52" t="s">
        <v>105</v>
      </c>
      <c r="K37" s="52" t="s">
        <v>106</v>
      </c>
      <c r="L37" s="52" t="s">
        <v>112</v>
      </c>
      <c r="M37" s="52" t="s">
        <v>224</v>
      </c>
      <c r="N37" s="52"/>
      <c r="O37" s="52">
        <v>400</v>
      </c>
      <c r="P37" s="52"/>
      <c r="Q37" s="52"/>
      <c r="R37" s="52"/>
      <c r="S37" s="52"/>
      <c r="T37" s="52">
        <v>44986</v>
      </c>
      <c r="U37" s="52">
        <v>45260</v>
      </c>
      <c r="V37" s="49" t="s">
        <v>225</v>
      </c>
      <c r="W37" s="52" t="s">
        <v>222</v>
      </c>
      <c r="X37" s="52" t="s">
        <v>222</v>
      </c>
      <c r="Y37" s="49"/>
    </row>
    <row r="38" s="31" customFormat="1" ht="27" customHeight="1" spans="1:25">
      <c r="A38" s="49">
        <v>3</v>
      </c>
      <c r="B38" s="52" t="s">
        <v>226</v>
      </c>
      <c r="C38" s="52"/>
      <c r="D38" s="52"/>
      <c r="E38" s="52"/>
      <c r="F38" s="53"/>
      <c r="G38" s="52"/>
      <c r="H38" s="52"/>
      <c r="I38" s="52"/>
      <c r="J38" s="52" t="s">
        <v>105</v>
      </c>
      <c r="K38" s="52" t="s">
        <v>142</v>
      </c>
      <c r="L38" s="52" t="s">
        <v>227</v>
      </c>
      <c r="M38" s="52" t="s">
        <v>228</v>
      </c>
      <c r="N38" s="52"/>
      <c r="O38" s="52">
        <v>50</v>
      </c>
      <c r="P38" s="52"/>
      <c r="Q38" s="52">
        <v>50</v>
      </c>
      <c r="R38" s="52">
        <v>39</v>
      </c>
      <c r="S38" s="52">
        <v>156</v>
      </c>
      <c r="T38" s="52">
        <v>44986</v>
      </c>
      <c r="U38" s="52">
        <v>45260</v>
      </c>
      <c r="V38" s="49" t="s">
        <v>229</v>
      </c>
      <c r="W38" s="52" t="s">
        <v>222</v>
      </c>
      <c r="X38" s="52" t="s">
        <v>222</v>
      </c>
      <c r="Y38" s="49"/>
    </row>
    <row r="39" s="30" customFormat="1" ht="27" customHeight="1" spans="1:25">
      <c r="A39" s="50" t="s">
        <v>65</v>
      </c>
      <c r="B39" s="50" t="s">
        <v>230</v>
      </c>
      <c r="C39" s="50"/>
      <c r="D39" s="52"/>
      <c r="E39" s="50"/>
      <c r="F39" s="51"/>
      <c r="G39" s="50"/>
      <c r="H39" s="50"/>
      <c r="I39" s="50"/>
      <c r="J39" s="50"/>
      <c r="K39" s="50"/>
      <c r="L39" s="50"/>
      <c r="M39" s="50"/>
      <c r="N39" s="50"/>
      <c r="O39" s="50">
        <f>SUM(O40:O43)</f>
        <v>3963.9</v>
      </c>
      <c r="P39" s="50"/>
      <c r="Q39" s="50"/>
      <c r="R39" s="50"/>
      <c r="S39" s="50"/>
      <c r="T39" s="50"/>
      <c r="U39" s="50"/>
      <c r="V39" s="50"/>
      <c r="W39" s="50"/>
      <c r="X39" s="50"/>
      <c r="Y39" s="50"/>
    </row>
    <row r="40" s="31" customFormat="1" ht="27" customHeight="1" spans="1:25">
      <c r="A40" s="49">
        <v>1</v>
      </c>
      <c r="B40" s="52" t="s">
        <v>231</v>
      </c>
      <c r="C40" s="52"/>
      <c r="D40" s="52"/>
      <c r="E40" s="52"/>
      <c r="F40" s="53"/>
      <c r="G40" s="52"/>
      <c r="H40" s="52"/>
      <c r="I40" s="52"/>
      <c r="J40" s="52" t="s">
        <v>105</v>
      </c>
      <c r="K40" s="52" t="s">
        <v>106</v>
      </c>
      <c r="L40" s="52" t="s">
        <v>148</v>
      </c>
      <c r="M40" s="52" t="s">
        <v>232</v>
      </c>
      <c r="N40" s="52"/>
      <c r="O40" s="52">
        <v>1100</v>
      </c>
      <c r="P40" s="52"/>
      <c r="Q40" s="52"/>
      <c r="R40" s="57"/>
      <c r="S40" s="57"/>
      <c r="T40" s="52">
        <v>44986</v>
      </c>
      <c r="U40" s="52">
        <v>45260</v>
      </c>
      <c r="V40" s="49" t="s">
        <v>233</v>
      </c>
      <c r="W40" s="52" t="s">
        <v>151</v>
      </c>
      <c r="X40" s="52" t="s">
        <v>234</v>
      </c>
      <c r="Y40" s="49"/>
    </row>
    <row r="41" s="31" customFormat="1" ht="27" customHeight="1" spans="1:25">
      <c r="A41" s="49">
        <v>2</v>
      </c>
      <c r="B41" s="52" t="s">
        <v>235</v>
      </c>
      <c r="C41" s="52"/>
      <c r="D41" s="52"/>
      <c r="E41" s="52"/>
      <c r="F41" s="53"/>
      <c r="G41" s="52"/>
      <c r="H41" s="52"/>
      <c r="I41" s="52"/>
      <c r="J41" s="52" t="s">
        <v>105</v>
      </c>
      <c r="K41" s="52" t="s">
        <v>106</v>
      </c>
      <c r="L41" s="52" t="s">
        <v>236</v>
      </c>
      <c r="M41" s="52" t="s">
        <v>237</v>
      </c>
      <c r="N41" s="52"/>
      <c r="O41" s="52">
        <v>1000</v>
      </c>
      <c r="P41" s="52"/>
      <c r="Q41" s="52"/>
      <c r="R41" s="57"/>
      <c r="S41" s="57"/>
      <c r="T41" s="52">
        <v>44958</v>
      </c>
      <c r="U41" s="52">
        <v>45231</v>
      </c>
      <c r="V41" s="49" t="s">
        <v>238</v>
      </c>
      <c r="W41" s="52" t="s">
        <v>239</v>
      </c>
      <c r="X41" s="52" t="s">
        <v>110</v>
      </c>
      <c r="Y41" s="49"/>
    </row>
    <row r="42" s="31" customFormat="1" ht="27" customHeight="1" spans="1:25">
      <c r="A42" s="49">
        <v>3</v>
      </c>
      <c r="B42" s="52" t="s">
        <v>240</v>
      </c>
      <c r="C42" s="52"/>
      <c r="D42" s="52"/>
      <c r="E42" s="52"/>
      <c r="F42" s="53"/>
      <c r="G42" s="52"/>
      <c r="H42" s="52"/>
      <c r="I42" s="52"/>
      <c r="J42" s="52" t="s">
        <v>105</v>
      </c>
      <c r="K42" s="52" t="s">
        <v>142</v>
      </c>
      <c r="L42" s="52" t="s">
        <v>117</v>
      </c>
      <c r="M42" s="52" t="s">
        <v>241</v>
      </c>
      <c r="N42" s="52"/>
      <c r="O42" s="52">
        <v>563.9</v>
      </c>
      <c r="P42" s="52"/>
      <c r="Q42" s="52">
        <v>563.9</v>
      </c>
      <c r="R42" s="52">
        <v>35</v>
      </c>
      <c r="S42" s="52">
        <v>140</v>
      </c>
      <c r="T42" s="52">
        <v>44958</v>
      </c>
      <c r="U42" s="52">
        <v>45170</v>
      </c>
      <c r="V42" s="49" t="s">
        <v>242</v>
      </c>
      <c r="W42" s="52" t="s">
        <v>120</v>
      </c>
      <c r="X42" s="52" t="s">
        <v>243</v>
      </c>
      <c r="Y42" s="49"/>
    </row>
    <row r="43" s="31" customFormat="1" ht="27" customHeight="1" spans="1:25">
      <c r="A43" s="49">
        <v>4</v>
      </c>
      <c r="B43" s="52" t="s">
        <v>244</v>
      </c>
      <c r="C43" s="52"/>
      <c r="D43" s="52"/>
      <c r="E43" s="52"/>
      <c r="F43" s="53"/>
      <c r="G43" s="52"/>
      <c r="H43" s="52"/>
      <c r="I43" s="52"/>
      <c r="J43" s="52" t="s">
        <v>245</v>
      </c>
      <c r="K43" s="52" t="s">
        <v>142</v>
      </c>
      <c r="L43" s="52" t="s">
        <v>246</v>
      </c>
      <c r="M43" s="52" t="s">
        <v>247</v>
      </c>
      <c r="N43" s="52"/>
      <c r="O43" s="52">
        <v>1300</v>
      </c>
      <c r="P43" s="52"/>
      <c r="Q43" s="52"/>
      <c r="R43" s="57"/>
      <c r="S43" s="57"/>
      <c r="T43" s="52">
        <v>45017</v>
      </c>
      <c r="U43" s="52">
        <v>45231</v>
      </c>
      <c r="V43" s="49" t="s">
        <v>248</v>
      </c>
      <c r="W43" s="52" t="s">
        <v>249</v>
      </c>
      <c r="X43" s="52" t="s">
        <v>249</v>
      </c>
      <c r="Y43" s="49"/>
    </row>
    <row r="44" s="30" customFormat="1" ht="27" customHeight="1" spans="1:25">
      <c r="A44" s="50" t="s">
        <v>250</v>
      </c>
      <c r="B44" s="50" t="s">
        <v>251</v>
      </c>
      <c r="C44" s="50"/>
      <c r="D44" s="52"/>
      <c r="E44" s="50"/>
      <c r="F44" s="51"/>
      <c r="G44" s="50"/>
      <c r="H44" s="50"/>
      <c r="I44" s="50"/>
      <c r="J44" s="50"/>
      <c r="K44" s="50"/>
      <c r="L44" s="50"/>
      <c r="M44" s="50"/>
      <c r="N44" s="50"/>
      <c r="O44" s="50">
        <f>SUM(O45:O47)</f>
        <v>2350</v>
      </c>
      <c r="P44" s="50"/>
      <c r="Q44" s="50"/>
      <c r="R44" s="50"/>
      <c r="S44" s="50"/>
      <c r="T44" s="50"/>
      <c r="U44" s="50"/>
      <c r="V44" s="50"/>
      <c r="W44" s="50"/>
      <c r="X44" s="50"/>
      <c r="Y44" s="50"/>
    </row>
    <row r="45" s="31" customFormat="1" ht="27" customHeight="1" spans="1:25">
      <c r="A45" s="49">
        <v>1</v>
      </c>
      <c r="B45" s="52" t="s">
        <v>252</v>
      </c>
      <c r="C45" s="52"/>
      <c r="D45" s="52"/>
      <c r="E45" s="52"/>
      <c r="F45" s="53"/>
      <c r="G45" s="52"/>
      <c r="H45" s="52"/>
      <c r="I45" s="52"/>
      <c r="J45" s="52" t="s">
        <v>245</v>
      </c>
      <c r="K45" s="52" t="s">
        <v>106</v>
      </c>
      <c r="L45" s="52" t="s">
        <v>253</v>
      </c>
      <c r="M45" s="52" t="s">
        <v>254</v>
      </c>
      <c r="N45" s="52"/>
      <c r="O45" s="52">
        <v>50</v>
      </c>
      <c r="P45" s="52"/>
      <c r="Q45" s="52"/>
      <c r="R45" s="52"/>
      <c r="S45" s="52"/>
      <c r="T45" s="52">
        <v>44622</v>
      </c>
      <c r="U45" s="52">
        <v>44896</v>
      </c>
      <c r="V45" s="49" t="s">
        <v>255</v>
      </c>
      <c r="W45" s="52" t="s">
        <v>256</v>
      </c>
      <c r="X45" s="52" t="s">
        <v>257</v>
      </c>
      <c r="Y45" s="49"/>
    </row>
    <row r="46" s="32" customFormat="1" ht="27" customHeight="1" spans="1:25">
      <c r="A46" s="49">
        <v>2</v>
      </c>
      <c r="B46" s="52" t="s">
        <v>258</v>
      </c>
      <c r="C46" s="52" t="s">
        <v>153</v>
      </c>
      <c r="D46" s="52" t="s">
        <v>259</v>
      </c>
      <c r="E46" s="52">
        <v>1700</v>
      </c>
      <c r="F46" s="53">
        <v>44998</v>
      </c>
      <c r="G46" s="52" t="s">
        <v>155</v>
      </c>
      <c r="H46" s="56" t="s">
        <v>260</v>
      </c>
      <c r="I46" s="52" t="s">
        <v>181</v>
      </c>
      <c r="J46" s="52" t="s">
        <v>105</v>
      </c>
      <c r="K46" s="52" t="s">
        <v>142</v>
      </c>
      <c r="L46" s="52" t="s">
        <v>176</v>
      </c>
      <c r="M46" s="52" t="s">
        <v>261</v>
      </c>
      <c r="N46" s="52"/>
      <c r="O46" s="52">
        <v>1700</v>
      </c>
      <c r="P46" s="52"/>
      <c r="Q46" s="52"/>
      <c r="R46" s="52"/>
      <c r="S46" s="52"/>
      <c r="T46" s="52">
        <v>44986</v>
      </c>
      <c r="U46" s="52">
        <v>45260</v>
      </c>
      <c r="V46" s="49" t="s">
        <v>262</v>
      </c>
      <c r="W46" s="52" t="s">
        <v>263</v>
      </c>
      <c r="X46" s="52" t="s">
        <v>263</v>
      </c>
      <c r="Y46" s="49"/>
    </row>
    <row r="47" s="32" customFormat="1" ht="27" customHeight="1" spans="1:25">
      <c r="A47" s="49">
        <v>3</v>
      </c>
      <c r="B47" s="52" t="s">
        <v>264</v>
      </c>
      <c r="C47" s="52"/>
      <c r="D47" s="52"/>
      <c r="E47" s="52"/>
      <c r="F47" s="53"/>
      <c r="G47" s="52"/>
      <c r="H47" s="52"/>
      <c r="I47" s="52"/>
      <c r="J47" s="52" t="s">
        <v>105</v>
      </c>
      <c r="K47" s="52" t="s">
        <v>142</v>
      </c>
      <c r="L47" s="52" t="s">
        <v>143</v>
      </c>
      <c r="M47" s="52" t="s">
        <v>265</v>
      </c>
      <c r="N47" s="52"/>
      <c r="O47" s="52">
        <v>600</v>
      </c>
      <c r="P47" s="52"/>
      <c r="Q47" s="52"/>
      <c r="R47" s="52"/>
      <c r="S47" s="52"/>
      <c r="T47" s="52">
        <v>44986</v>
      </c>
      <c r="U47" s="52">
        <v>45260</v>
      </c>
      <c r="V47" s="49" t="s">
        <v>266</v>
      </c>
      <c r="W47" s="49" t="s">
        <v>146</v>
      </c>
      <c r="X47" s="49" t="s">
        <v>110</v>
      </c>
      <c r="Y47" s="49"/>
    </row>
    <row r="48" s="30" customFormat="1" ht="27" customHeight="1" spans="1:25">
      <c r="A48" s="50" t="s">
        <v>267</v>
      </c>
      <c r="B48" s="50" t="s">
        <v>268</v>
      </c>
      <c r="C48" s="50"/>
      <c r="D48" s="52"/>
      <c r="E48" s="50"/>
      <c r="F48" s="51"/>
      <c r="G48" s="50"/>
      <c r="H48" s="50"/>
      <c r="I48" s="50"/>
      <c r="J48" s="50"/>
      <c r="K48" s="50"/>
      <c r="L48" s="50"/>
      <c r="M48" s="50"/>
      <c r="N48" s="50"/>
      <c r="O48" s="50">
        <f>SUM(O49:O59)</f>
        <v>7754.99</v>
      </c>
      <c r="P48" s="50"/>
      <c r="Q48" s="50"/>
      <c r="R48" s="50"/>
      <c r="S48" s="50"/>
      <c r="T48" s="50"/>
      <c r="U48" s="50"/>
      <c r="V48" s="50"/>
      <c r="W48" s="50"/>
      <c r="X48" s="50"/>
      <c r="Y48" s="50"/>
    </row>
    <row r="49" s="33" customFormat="1" ht="27" customHeight="1" spans="1:25">
      <c r="A49" s="49">
        <v>1</v>
      </c>
      <c r="B49" s="52" t="s">
        <v>269</v>
      </c>
      <c r="C49" s="52"/>
      <c r="D49" s="52"/>
      <c r="E49" s="52"/>
      <c r="F49" s="53"/>
      <c r="G49" s="52"/>
      <c r="H49" s="52"/>
      <c r="I49" s="52"/>
      <c r="J49" s="52" t="s">
        <v>245</v>
      </c>
      <c r="K49" s="52"/>
      <c r="L49" s="52" t="s">
        <v>112</v>
      </c>
      <c r="M49" s="49" t="s">
        <v>270</v>
      </c>
      <c r="N49" s="52"/>
      <c r="O49" s="52">
        <v>35</v>
      </c>
      <c r="P49" s="52"/>
      <c r="Q49" s="52">
        <v>35</v>
      </c>
      <c r="R49" s="52">
        <v>15</v>
      </c>
      <c r="S49" s="52">
        <v>60</v>
      </c>
      <c r="T49" s="52">
        <v>44986</v>
      </c>
      <c r="U49" s="52">
        <v>45260</v>
      </c>
      <c r="V49" s="49" t="s">
        <v>270</v>
      </c>
      <c r="W49" s="52" t="s">
        <v>271</v>
      </c>
      <c r="X49" s="52" t="s">
        <v>271</v>
      </c>
      <c r="Y49" s="49"/>
    </row>
    <row r="50" s="33" customFormat="1" ht="27" customHeight="1" spans="1:25">
      <c r="A50" s="49">
        <v>2</v>
      </c>
      <c r="B50" s="52" t="s">
        <v>272</v>
      </c>
      <c r="C50" s="52"/>
      <c r="D50" s="52"/>
      <c r="E50" s="52"/>
      <c r="F50" s="53"/>
      <c r="G50" s="52"/>
      <c r="H50" s="52"/>
      <c r="I50" s="52"/>
      <c r="J50" s="52" t="s">
        <v>245</v>
      </c>
      <c r="K50" s="52"/>
      <c r="L50" s="52" t="s">
        <v>112</v>
      </c>
      <c r="M50" s="52" t="s">
        <v>273</v>
      </c>
      <c r="N50" s="52"/>
      <c r="O50" s="52">
        <v>31</v>
      </c>
      <c r="P50" s="52"/>
      <c r="Q50" s="52">
        <v>31</v>
      </c>
      <c r="R50" s="52">
        <v>67</v>
      </c>
      <c r="S50" s="52">
        <v>268</v>
      </c>
      <c r="T50" s="52">
        <v>44986</v>
      </c>
      <c r="U50" s="52">
        <v>45260</v>
      </c>
      <c r="V50" s="49" t="s">
        <v>273</v>
      </c>
      <c r="W50" s="52" t="s">
        <v>271</v>
      </c>
      <c r="X50" s="52" t="s">
        <v>271</v>
      </c>
      <c r="Y50" s="49"/>
    </row>
    <row r="51" s="33" customFormat="1" ht="27" customHeight="1" spans="1:25">
      <c r="A51" s="49">
        <v>3</v>
      </c>
      <c r="B51" s="52" t="s">
        <v>274</v>
      </c>
      <c r="C51" s="52"/>
      <c r="D51" s="52"/>
      <c r="E51" s="52"/>
      <c r="F51" s="53"/>
      <c r="G51" s="52"/>
      <c r="H51" s="52"/>
      <c r="I51" s="52"/>
      <c r="J51" s="52" t="s">
        <v>105</v>
      </c>
      <c r="K51" s="52"/>
      <c r="L51" s="52" t="s">
        <v>112</v>
      </c>
      <c r="M51" s="52" t="s">
        <v>275</v>
      </c>
      <c r="N51" s="52"/>
      <c r="O51" s="52">
        <v>17</v>
      </c>
      <c r="P51" s="52"/>
      <c r="Q51" s="52">
        <v>17</v>
      </c>
      <c r="R51" s="52">
        <v>82</v>
      </c>
      <c r="S51" s="52">
        <v>328</v>
      </c>
      <c r="T51" s="52">
        <v>44986</v>
      </c>
      <c r="U51" s="52">
        <v>45261</v>
      </c>
      <c r="V51" s="52" t="s">
        <v>275</v>
      </c>
      <c r="W51" s="52" t="s">
        <v>271</v>
      </c>
      <c r="X51" s="52" t="s">
        <v>271</v>
      </c>
      <c r="Y51" s="49"/>
    </row>
    <row r="52" s="33" customFormat="1" ht="27" customHeight="1" spans="1:25">
      <c r="A52" s="49">
        <v>4</v>
      </c>
      <c r="B52" s="52" t="s">
        <v>276</v>
      </c>
      <c r="C52" s="52"/>
      <c r="D52" s="52"/>
      <c r="E52" s="52"/>
      <c r="F52" s="53"/>
      <c r="G52" s="52"/>
      <c r="H52" s="52"/>
      <c r="I52" s="52"/>
      <c r="J52" s="52" t="s">
        <v>245</v>
      </c>
      <c r="K52" s="52"/>
      <c r="L52" s="52" t="s">
        <v>112</v>
      </c>
      <c r="M52" s="52" t="s">
        <v>277</v>
      </c>
      <c r="N52" s="52"/>
      <c r="O52" s="52">
        <v>196</v>
      </c>
      <c r="P52" s="52"/>
      <c r="Q52" s="52"/>
      <c r="R52" s="52"/>
      <c r="S52" s="52"/>
      <c r="T52" s="52">
        <v>44986</v>
      </c>
      <c r="U52" s="52">
        <v>45229</v>
      </c>
      <c r="V52" s="52" t="s">
        <v>278</v>
      </c>
      <c r="W52" s="52" t="s">
        <v>271</v>
      </c>
      <c r="X52" s="52" t="s">
        <v>271</v>
      </c>
      <c r="Y52" s="49"/>
    </row>
    <row r="53" s="33" customFormat="1" ht="27" customHeight="1" spans="1:25">
      <c r="A53" s="49">
        <v>5</v>
      </c>
      <c r="B53" s="52" t="s">
        <v>279</v>
      </c>
      <c r="C53" s="52"/>
      <c r="D53" s="52"/>
      <c r="E53" s="52"/>
      <c r="F53" s="53"/>
      <c r="G53" s="52"/>
      <c r="H53" s="52"/>
      <c r="I53" s="52"/>
      <c r="J53" s="52" t="s">
        <v>105</v>
      </c>
      <c r="K53" s="52"/>
      <c r="L53" s="52" t="s">
        <v>112</v>
      </c>
      <c r="M53" s="52" t="s">
        <v>280</v>
      </c>
      <c r="N53" s="52"/>
      <c r="O53" s="52">
        <v>7.4</v>
      </c>
      <c r="P53" s="52"/>
      <c r="Q53" s="52"/>
      <c r="R53" s="52"/>
      <c r="S53" s="52"/>
      <c r="T53" s="52">
        <v>44986</v>
      </c>
      <c r="U53" s="52">
        <v>45229</v>
      </c>
      <c r="V53" s="52" t="s">
        <v>281</v>
      </c>
      <c r="W53" s="52" t="s">
        <v>271</v>
      </c>
      <c r="X53" s="52" t="s">
        <v>271</v>
      </c>
      <c r="Y53" s="49"/>
    </row>
    <row r="54" s="33" customFormat="1" ht="27" customHeight="1" spans="1:25">
      <c r="A54" s="49">
        <v>6</v>
      </c>
      <c r="B54" s="52" t="s">
        <v>282</v>
      </c>
      <c r="C54" s="52"/>
      <c r="D54" s="52"/>
      <c r="E54" s="52"/>
      <c r="F54" s="53"/>
      <c r="G54" s="52"/>
      <c r="H54" s="52"/>
      <c r="I54" s="52"/>
      <c r="J54" s="52" t="s">
        <v>245</v>
      </c>
      <c r="K54" s="52"/>
      <c r="L54" s="52" t="s">
        <v>112</v>
      </c>
      <c r="M54" s="52" t="s">
        <v>283</v>
      </c>
      <c r="N54" s="52"/>
      <c r="O54" s="52">
        <v>25</v>
      </c>
      <c r="P54" s="52"/>
      <c r="Q54" s="52"/>
      <c r="R54" s="52"/>
      <c r="S54" s="52"/>
      <c r="T54" s="52">
        <v>44986</v>
      </c>
      <c r="U54" s="52">
        <v>45229</v>
      </c>
      <c r="V54" s="52" t="s">
        <v>284</v>
      </c>
      <c r="W54" s="52" t="s">
        <v>271</v>
      </c>
      <c r="X54" s="52" t="s">
        <v>271</v>
      </c>
      <c r="Y54" s="49"/>
    </row>
    <row r="55" s="33" customFormat="1" ht="27" customHeight="1" spans="1:25">
      <c r="A55" s="49">
        <v>7</v>
      </c>
      <c r="B55" s="52" t="s">
        <v>285</v>
      </c>
      <c r="C55" s="52" t="s">
        <v>153</v>
      </c>
      <c r="D55" s="52" t="s">
        <v>286</v>
      </c>
      <c r="E55" s="52">
        <v>500</v>
      </c>
      <c r="F55" s="53">
        <v>44998</v>
      </c>
      <c r="G55" s="52" t="s">
        <v>155</v>
      </c>
      <c r="H55" s="52" t="s">
        <v>271</v>
      </c>
      <c r="I55" s="52" t="s">
        <v>287</v>
      </c>
      <c r="J55" s="52" t="s">
        <v>245</v>
      </c>
      <c r="K55" s="52"/>
      <c r="L55" s="52" t="s">
        <v>112</v>
      </c>
      <c r="M55" s="52" t="s">
        <v>288</v>
      </c>
      <c r="N55" s="52"/>
      <c r="O55" s="52">
        <v>500</v>
      </c>
      <c r="P55" s="50"/>
      <c r="Q55" s="50"/>
      <c r="R55" s="52">
        <v>2319</v>
      </c>
      <c r="S55" s="52">
        <v>11090</v>
      </c>
      <c r="T55" s="52">
        <v>44986</v>
      </c>
      <c r="U55" s="52">
        <v>45261</v>
      </c>
      <c r="V55" s="52" t="s">
        <v>278</v>
      </c>
      <c r="W55" s="52" t="s">
        <v>271</v>
      </c>
      <c r="X55" s="52" t="s">
        <v>271</v>
      </c>
      <c r="Y55" s="49"/>
    </row>
    <row r="56" s="33" customFormat="1" ht="27" customHeight="1" spans="1:25">
      <c r="A56" s="49">
        <v>8</v>
      </c>
      <c r="B56" s="52" t="s">
        <v>289</v>
      </c>
      <c r="C56" s="52" t="s">
        <v>153</v>
      </c>
      <c r="D56" s="52" t="s">
        <v>286</v>
      </c>
      <c r="E56" s="52">
        <v>330</v>
      </c>
      <c r="F56" s="53">
        <v>44998</v>
      </c>
      <c r="G56" s="52" t="s">
        <v>155</v>
      </c>
      <c r="H56" s="52" t="s">
        <v>271</v>
      </c>
      <c r="I56" s="52" t="s">
        <v>287</v>
      </c>
      <c r="J56" s="52" t="s">
        <v>245</v>
      </c>
      <c r="K56" s="52"/>
      <c r="L56" s="52" t="s">
        <v>112</v>
      </c>
      <c r="M56" s="52" t="s">
        <v>290</v>
      </c>
      <c r="N56" s="52"/>
      <c r="O56" s="52">
        <v>330</v>
      </c>
      <c r="P56" s="50"/>
      <c r="Q56" s="50"/>
      <c r="R56" s="52">
        <v>2852</v>
      </c>
      <c r="S56" s="52">
        <v>13463</v>
      </c>
      <c r="T56" s="52">
        <v>44986</v>
      </c>
      <c r="U56" s="52">
        <v>45261</v>
      </c>
      <c r="V56" s="52" t="s">
        <v>278</v>
      </c>
      <c r="W56" s="52" t="s">
        <v>271</v>
      </c>
      <c r="X56" s="52" t="s">
        <v>271</v>
      </c>
      <c r="Y56" s="49"/>
    </row>
    <row r="57" s="33" customFormat="1" ht="27" customHeight="1" spans="1:25">
      <c r="A57" s="49">
        <v>9</v>
      </c>
      <c r="B57" s="52" t="s">
        <v>291</v>
      </c>
      <c r="C57" s="52" t="s">
        <v>153</v>
      </c>
      <c r="D57" s="52" t="s">
        <v>286</v>
      </c>
      <c r="E57" s="52">
        <v>1000</v>
      </c>
      <c r="F57" s="53">
        <v>44998</v>
      </c>
      <c r="G57" s="52" t="s">
        <v>155</v>
      </c>
      <c r="H57" s="52" t="s">
        <v>271</v>
      </c>
      <c r="I57" s="52" t="s">
        <v>287</v>
      </c>
      <c r="J57" s="52" t="s">
        <v>245</v>
      </c>
      <c r="K57" s="52"/>
      <c r="L57" s="52" t="s">
        <v>112</v>
      </c>
      <c r="M57" s="52" t="s">
        <v>292</v>
      </c>
      <c r="N57" s="52"/>
      <c r="O57" s="52">
        <v>1000</v>
      </c>
      <c r="P57" s="50"/>
      <c r="Q57" s="50"/>
      <c r="R57" s="52">
        <v>1887</v>
      </c>
      <c r="S57" s="52">
        <v>10204</v>
      </c>
      <c r="T57" s="52">
        <v>44986</v>
      </c>
      <c r="U57" s="52">
        <v>45261</v>
      </c>
      <c r="V57" s="52" t="s">
        <v>293</v>
      </c>
      <c r="W57" s="52" t="s">
        <v>271</v>
      </c>
      <c r="X57" s="52" t="s">
        <v>271</v>
      </c>
      <c r="Y57" s="49"/>
    </row>
    <row r="58" s="33" customFormat="1" ht="27" customHeight="1" spans="1:25">
      <c r="A58" s="49">
        <v>10</v>
      </c>
      <c r="B58" s="52" t="s">
        <v>294</v>
      </c>
      <c r="C58" s="52" t="s">
        <v>153</v>
      </c>
      <c r="D58" s="52" t="s">
        <v>286</v>
      </c>
      <c r="E58" s="52">
        <v>613.59</v>
      </c>
      <c r="F58" s="53">
        <v>44998</v>
      </c>
      <c r="G58" s="52" t="s">
        <v>155</v>
      </c>
      <c r="H58" s="52" t="s">
        <v>271</v>
      </c>
      <c r="I58" s="52" t="s">
        <v>287</v>
      </c>
      <c r="J58" s="52" t="s">
        <v>105</v>
      </c>
      <c r="K58" s="52"/>
      <c r="L58" s="52" t="s">
        <v>112</v>
      </c>
      <c r="M58" s="52" t="s">
        <v>295</v>
      </c>
      <c r="N58" s="52"/>
      <c r="O58" s="52">
        <v>613.59</v>
      </c>
      <c r="P58" s="52">
        <v>454</v>
      </c>
      <c r="Q58" s="52">
        <v>1712</v>
      </c>
      <c r="R58" s="52">
        <v>454</v>
      </c>
      <c r="S58" s="52">
        <v>1712</v>
      </c>
      <c r="T58" s="52">
        <v>44986</v>
      </c>
      <c r="U58" s="52">
        <v>45261</v>
      </c>
      <c r="V58" s="52" t="s">
        <v>296</v>
      </c>
      <c r="W58" s="52" t="s">
        <v>271</v>
      </c>
      <c r="X58" s="52" t="s">
        <v>271</v>
      </c>
      <c r="Y58" s="49"/>
    </row>
    <row r="59" s="33" customFormat="1" ht="27" customHeight="1" spans="1:25">
      <c r="A59" s="49">
        <v>11</v>
      </c>
      <c r="B59" s="52" t="s">
        <v>297</v>
      </c>
      <c r="C59" s="52" t="s">
        <v>153</v>
      </c>
      <c r="D59" s="52" t="s">
        <v>286</v>
      </c>
      <c r="E59" s="52">
        <v>5000</v>
      </c>
      <c r="F59" s="53">
        <v>44998</v>
      </c>
      <c r="G59" s="52" t="s">
        <v>155</v>
      </c>
      <c r="H59" s="52" t="s">
        <v>271</v>
      </c>
      <c r="I59" s="52" t="s">
        <v>287</v>
      </c>
      <c r="J59" s="52" t="s">
        <v>105</v>
      </c>
      <c r="K59" s="52"/>
      <c r="L59" s="52" t="s">
        <v>112</v>
      </c>
      <c r="M59" s="52" t="s">
        <v>298</v>
      </c>
      <c r="N59" s="52"/>
      <c r="O59" s="52">
        <v>5000</v>
      </c>
      <c r="P59" s="49"/>
      <c r="Q59" s="49"/>
      <c r="R59" s="52">
        <v>638</v>
      </c>
      <c r="S59" s="52">
        <v>3062</v>
      </c>
      <c r="T59" s="52">
        <v>44967</v>
      </c>
      <c r="U59" s="52">
        <v>45229</v>
      </c>
      <c r="V59" s="52" t="s">
        <v>299</v>
      </c>
      <c r="W59" s="52" t="s">
        <v>271</v>
      </c>
      <c r="X59" s="52" t="s">
        <v>271</v>
      </c>
      <c r="Y59" s="49"/>
    </row>
    <row r="60" s="30" customFormat="1" ht="27" customHeight="1" spans="1:25">
      <c r="A60" s="50" t="s">
        <v>300</v>
      </c>
      <c r="B60" s="50" t="s">
        <v>301</v>
      </c>
      <c r="C60" s="50"/>
      <c r="D60" s="52"/>
      <c r="E60" s="50"/>
      <c r="F60" s="51"/>
      <c r="G60" s="50"/>
      <c r="H60" s="50"/>
      <c r="I60" s="50"/>
      <c r="J60" s="50"/>
      <c r="K60" s="50"/>
      <c r="L60" s="50"/>
      <c r="M60" s="50"/>
      <c r="N60" s="50"/>
      <c r="O60" s="50">
        <f>SUM(O61:O66)</f>
        <v>12006.17</v>
      </c>
      <c r="P60" s="50"/>
      <c r="Q60" s="50"/>
      <c r="R60" s="50"/>
      <c r="S60" s="50"/>
      <c r="T60" s="52"/>
      <c r="U60" s="52"/>
      <c r="V60" s="50"/>
      <c r="W60" s="50"/>
      <c r="X60" s="50"/>
      <c r="Y60" s="50"/>
    </row>
    <row r="61" s="31" customFormat="1" ht="27" customHeight="1" spans="1:25">
      <c r="A61" s="49">
        <v>1</v>
      </c>
      <c r="B61" s="52" t="s">
        <v>302</v>
      </c>
      <c r="C61" s="52"/>
      <c r="D61" s="52"/>
      <c r="E61" s="52"/>
      <c r="F61" s="53"/>
      <c r="G61" s="52"/>
      <c r="H61" s="52"/>
      <c r="I61" s="52"/>
      <c r="J61" s="52" t="s">
        <v>105</v>
      </c>
      <c r="K61" s="52"/>
      <c r="L61" s="52" t="s">
        <v>168</v>
      </c>
      <c r="M61" s="52" t="s">
        <v>303</v>
      </c>
      <c r="N61" s="52"/>
      <c r="O61" s="52">
        <v>330</v>
      </c>
      <c r="P61" s="52"/>
      <c r="Q61" s="52"/>
      <c r="R61" s="52"/>
      <c r="S61" s="52"/>
      <c r="T61" s="52">
        <v>44986</v>
      </c>
      <c r="U61" s="52">
        <v>45260</v>
      </c>
      <c r="V61" s="52" t="s">
        <v>304</v>
      </c>
      <c r="W61" s="52" t="s">
        <v>171</v>
      </c>
      <c r="X61" s="52" t="s">
        <v>110</v>
      </c>
      <c r="Y61" s="49"/>
    </row>
    <row r="62" s="31" customFormat="1" ht="27" customHeight="1" spans="1:25">
      <c r="A62" s="49">
        <v>2</v>
      </c>
      <c r="B62" s="52" t="s">
        <v>305</v>
      </c>
      <c r="C62" s="52" t="s">
        <v>194</v>
      </c>
      <c r="D62" s="52" t="s">
        <v>204</v>
      </c>
      <c r="E62" s="52">
        <v>2630.55</v>
      </c>
      <c r="F62" s="53">
        <v>44973</v>
      </c>
      <c r="G62" s="52" t="s">
        <v>196</v>
      </c>
      <c r="H62" s="52" t="s">
        <v>110</v>
      </c>
      <c r="I62" s="52" t="s">
        <v>157</v>
      </c>
      <c r="J62" s="52" t="s">
        <v>105</v>
      </c>
      <c r="K62" s="52"/>
      <c r="L62" s="52" t="s">
        <v>306</v>
      </c>
      <c r="M62" s="49" t="s">
        <v>307</v>
      </c>
      <c r="N62" s="49"/>
      <c r="O62" s="49">
        <v>2630.55</v>
      </c>
      <c r="P62" s="49"/>
      <c r="Q62" s="49"/>
      <c r="R62" s="52"/>
      <c r="S62" s="49"/>
      <c r="T62" s="52">
        <v>44713</v>
      </c>
      <c r="U62" s="52">
        <v>45260</v>
      </c>
      <c r="V62" s="49" t="s">
        <v>308</v>
      </c>
      <c r="W62" s="52" t="s">
        <v>110</v>
      </c>
      <c r="X62" s="52" t="s">
        <v>110</v>
      </c>
      <c r="Y62" s="49"/>
    </row>
    <row r="63" s="31" customFormat="1" ht="27" customHeight="1" spans="1:25">
      <c r="A63" s="49">
        <v>3</v>
      </c>
      <c r="B63" s="52" t="s">
        <v>309</v>
      </c>
      <c r="C63" s="52" t="s">
        <v>194</v>
      </c>
      <c r="D63" s="52" t="s">
        <v>204</v>
      </c>
      <c r="E63" s="52">
        <v>2645.62</v>
      </c>
      <c r="F63" s="53">
        <v>44973</v>
      </c>
      <c r="G63" s="52" t="s">
        <v>196</v>
      </c>
      <c r="H63" s="52" t="s">
        <v>110</v>
      </c>
      <c r="I63" s="52" t="s">
        <v>157</v>
      </c>
      <c r="J63" s="52" t="s">
        <v>105</v>
      </c>
      <c r="K63" s="52"/>
      <c r="L63" s="52" t="s">
        <v>310</v>
      </c>
      <c r="M63" s="49" t="s">
        <v>311</v>
      </c>
      <c r="N63" s="49"/>
      <c r="O63" s="49">
        <v>2645.62</v>
      </c>
      <c r="P63" s="49"/>
      <c r="Q63" s="49"/>
      <c r="R63" s="52"/>
      <c r="S63" s="49"/>
      <c r="T63" s="52">
        <v>44713</v>
      </c>
      <c r="U63" s="52">
        <v>45260</v>
      </c>
      <c r="V63" s="49" t="s">
        <v>312</v>
      </c>
      <c r="W63" s="52" t="s">
        <v>110</v>
      </c>
      <c r="X63" s="52" t="s">
        <v>110</v>
      </c>
      <c r="Y63" s="49"/>
    </row>
    <row r="64" s="31" customFormat="1" ht="27" customHeight="1" spans="1:25">
      <c r="A64" s="49">
        <v>4</v>
      </c>
      <c r="B64" s="52" t="s">
        <v>313</v>
      </c>
      <c r="C64" s="52" t="s">
        <v>194</v>
      </c>
      <c r="D64" s="52" t="s">
        <v>204</v>
      </c>
      <c r="E64" s="52">
        <v>2400</v>
      </c>
      <c r="F64" s="53">
        <v>44973</v>
      </c>
      <c r="G64" s="52" t="s">
        <v>196</v>
      </c>
      <c r="H64" s="52" t="s">
        <v>110</v>
      </c>
      <c r="I64" s="52" t="s">
        <v>157</v>
      </c>
      <c r="J64" s="52" t="s">
        <v>105</v>
      </c>
      <c r="K64" s="52"/>
      <c r="L64" s="52" t="s">
        <v>314</v>
      </c>
      <c r="M64" s="49" t="s">
        <v>315</v>
      </c>
      <c r="N64" s="49"/>
      <c r="O64" s="49">
        <v>2400</v>
      </c>
      <c r="P64" s="49"/>
      <c r="Q64" s="49"/>
      <c r="R64" s="52"/>
      <c r="S64" s="49"/>
      <c r="T64" s="52">
        <v>44713</v>
      </c>
      <c r="U64" s="52">
        <v>45260</v>
      </c>
      <c r="V64" s="49" t="s">
        <v>316</v>
      </c>
      <c r="W64" s="52" t="s">
        <v>110</v>
      </c>
      <c r="X64" s="52" t="s">
        <v>110</v>
      </c>
      <c r="Y64" s="49"/>
    </row>
    <row r="65" s="31" customFormat="1" ht="27" customHeight="1" spans="1:25">
      <c r="A65" s="49">
        <v>5</v>
      </c>
      <c r="B65" s="52" t="s">
        <v>317</v>
      </c>
      <c r="C65" s="52" t="s">
        <v>153</v>
      </c>
      <c r="D65" s="52" t="s">
        <v>180</v>
      </c>
      <c r="E65" s="52">
        <v>2000</v>
      </c>
      <c r="F65" s="53">
        <v>44988</v>
      </c>
      <c r="G65" s="52" t="s">
        <v>155</v>
      </c>
      <c r="H65" s="52" t="s">
        <v>110</v>
      </c>
      <c r="I65" s="52" t="s">
        <v>157</v>
      </c>
      <c r="J65" s="52" t="s">
        <v>105</v>
      </c>
      <c r="K65" s="52"/>
      <c r="L65" s="52" t="s">
        <v>318</v>
      </c>
      <c r="M65" s="52" t="s">
        <v>319</v>
      </c>
      <c r="N65" s="52"/>
      <c r="O65" s="52">
        <v>2000</v>
      </c>
      <c r="P65" s="52"/>
      <c r="Q65" s="52"/>
      <c r="R65" s="52"/>
      <c r="S65" s="52"/>
      <c r="T65" s="52">
        <v>44986</v>
      </c>
      <c r="U65" s="52">
        <v>45260</v>
      </c>
      <c r="V65" s="49" t="s">
        <v>320</v>
      </c>
      <c r="W65" s="52" t="s">
        <v>110</v>
      </c>
      <c r="X65" s="52" t="s">
        <v>110</v>
      </c>
      <c r="Y65" s="49"/>
    </row>
    <row r="66" s="31" customFormat="1" ht="27" customHeight="1" spans="1:25">
      <c r="A66" s="49">
        <v>6</v>
      </c>
      <c r="B66" s="52" t="s">
        <v>321</v>
      </c>
      <c r="C66" s="52" t="s">
        <v>153</v>
      </c>
      <c r="D66" s="52" t="s">
        <v>180</v>
      </c>
      <c r="E66" s="52">
        <v>2000</v>
      </c>
      <c r="F66" s="53">
        <v>44988</v>
      </c>
      <c r="G66" s="52" t="s">
        <v>155</v>
      </c>
      <c r="H66" s="52" t="s">
        <v>110</v>
      </c>
      <c r="I66" s="52" t="s">
        <v>157</v>
      </c>
      <c r="J66" s="52" t="s">
        <v>105</v>
      </c>
      <c r="K66" s="52"/>
      <c r="L66" s="52" t="s">
        <v>112</v>
      </c>
      <c r="M66" s="52" t="s">
        <v>322</v>
      </c>
      <c r="N66" s="52"/>
      <c r="O66" s="52">
        <v>2000</v>
      </c>
      <c r="P66" s="52"/>
      <c r="Q66" s="52"/>
      <c r="R66" s="52"/>
      <c r="S66" s="52"/>
      <c r="T66" s="52">
        <v>44986</v>
      </c>
      <c r="U66" s="52">
        <v>45260</v>
      </c>
      <c r="V66" s="49" t="s">
        <v>323</v>
      </c>
      <c r="W66" s="52" t="s">
        <v>110</v>
      </c>
      <c r="X66" s="52" t="s">
        <v>110</v>
      </c>
      <c r="Y66" s="49"/>
    </row>
    <row r="67" s="30" customFormat="1" ht="27" customHeight="1" spans="1:25">
      <c r="A67" s="50" t="s">
        <v>324</v>
      </c>
      <c r="B67" s="50" t="s">
        <v>325</v>
      </c>
      <c r="C67" s="50"/>
      <c r="D67" s="50"/>
      <c r="E67" s="50"/>
      <c r="F67" s="51"/>
      <c r="G67" s="50"/>
      <c r="H67" s="50"/>
      <c r="I67" s="50"/>
      <c r="J67" s="50"/>
      <c r="K67" s="50"/>
      <c r="L67" s="50"/>
      <c r="M67" s="50"/>
      <c r="N67" s="50"/>
      <c r="O67" s="50">
        <v>0</v>
      </c>
      <c r="P67" s="50"/>
      <c r="Q67" s="50"/>
      <c r="R67" s="50"/>
      <c r="S67" s="50"/>
      <c r="T67" s="57"/>
      <c r="U67" s="57"/>
      <c r="V67" s="50"/>
      <c r="W67" s="50"/>
      <c r="X67" s="50"/>
      <c r="Y67" s="50"/>
    </row>
    <row r="68" s="30" customFormat="1" ht="27" customHeight="1" spans="1:25">
      <c r="A68" s="50" t="s">
        <v>326</v>
      </c>
      <c r="B68" s="50" t="s">
        <v>327</v>
      </c>
      <c r="C68" s="50"/>
      <c r="D68" s="50"/>
      <c r="E68" s="50"/>
      <c r="F68" s="51"/>
      <c r="G68" s="50"/>
      <c r="H68" s="50"/>
      <c r="I68" s="50"/>
      <c r="J68" s="50"/>
      <c r="K68" s="50"/>
      <c r="L68" s="50"/>
      <c r="M68" s="50"/>
      <c r="N68" s="50"/>
      <c r="O68" s="50">
        <f>SUM(O69:O83)</f>
        <v>10498.81</v>
      </c>
      <c r="P68" s="50"/>
      <c r="Q68" s="50"/>
      <c r="R68" s="50"/>
      <c r="S68" s="50"/>
      <c r="T68" s="57"/>
      <c r="U68" s="57"/>
      <c r="V68" s="50"/>
      <c r="W68" s="50"/>
      <c r="X68" s="50"/>
      <c r="Y68" s="50"/>
    </row>
    <row r="69" s="31" customFormat="1" ht="27" customHeight="1" spans="1:25">
      <c r="A69" s="49">
        <v>1</v>
      </c>
      <c r="B69" s="52" t="s">
        <v>328</v>
      </c>
      <c r="C69" s="52"/>
      <c r="D69" s="52"/>
      <c r="E69" s="52"/>
      <c r="F69" s="53"/>
      <c r="G69" s="52"/>
      <c r="H69" s="52"/>
      <c r="I69" s="52"/>
      <c r="J69" s="52" t="s">
        <v>245</v>
      </c>
      <c r="K69" s="52"/>
      <c r="L69" s="52" t="s">
        <v>253</v>
      </c>
      <c r="M69" s="52" t="s">
        <v>329</v>
      </c>
      <c r="N69" s="52"/>
      <c r="O69" s="52">
        <v>1319.81</v>
      </c>
      <c r="P69" s="52"/>
      <c r="Q69" s="52">
        <v>1500</v>
      </c>
      <c r="R69" s="52">
        <v>97</v>
      </c>
      <c r="S69" s="52">
        <v>388</v>
      </c>
      <c r="T69" s="52">
        <v>44986</v>
      </c>
      <c r="U69" s="52">
        <v>45260</v>
      </c>
      <c r="V69" s="64" t="s">
        <v>330</v>
      </c>
      <c r="W69" s="52" t="s">
        <v>331</v>
      </c>
      <c r="X69" s="52" t="s">
        <v>331</v>
      </c>
      <c r="Y69" s="49"/>
    </row>
    <row r="70" s="31" customFormat="1" ht="27" customHeight="1" spans="1:25">
      <c r="A70" s="49">
        <v>2</v>
      </c>
      <c r="B70" s="52" t="s">
        <v>332</v>
      </c>
      <c r="C70" s="52"/>
      <c r="D70" s="52"/>
      <c r="E70" s="52"/>
      <c r="F70" s="53"/>
      <c r="G70" s="52"/>
      <c r="H70" s="52"/>
      <c r="I70" s="52"/>
      <c r="J70" s="52" t="s">
        <v>245</v>
      </c>
      <c r="K70" s="52"/>
      <c r="L70" s="52" t="s">
        <v>168</v>
      </c>
      <c r="M70" s="52" t="s">
        <v>333</v>
      </c>
      <c r="N70" s="52"/>
      <c r="O70" s="52">
        <v>1041.04</v>
      </c>
      <c r="P70" s="52"/>
      <c r="Q70" s="52"/>
      <c r="R70" s="52"/>
      <c r="S70" s="52"/>
      <c r="T70" s="52">
        <v>44986</v>
      </c>
      <c r="U70" s="52">
        <v>45017</v>
      </c>
      <c r="V70" s="49" t="s">
        <v>334</v>
      </c>
      <c r="W70" s="52" t="s">
        <v>331</v>
      </c>
      <c r="X70" s="52" t="s">
        <v>331</v>
      </c>
      <c r="Y70" s="49"/>
    </row>
    <row r="71" s="31" customFormat="1" ht="27" customHeight="1" spans="1:25">
      <c r="A71" s="49">
        <v>3</v>
      </c>
      <c r="B71" s="52" t="s">
        <v>335</v>
      </c>
      <c r="C71" s="52"/>
      <c r="D71" s="52"/>
      <c r="E71" s="52"/>
      <c r="F71" s="53"/>
      <c r="G71" s="52"/>
      <c r="H71" s="52"/>
      <c r="I71" s="52"/>
      <c r="J71" s="52" t="s">
        <v>245</v>
      </c>
      <c r="K71" s="52"/>
      <c r="L71" s="52" t="s">
        <v>176</v>
      </c>
      <c r="M71" s="52" t="s">
        <v>336</v>
      </c>
      <c r="N71" s="52"/>
      <c r="O71" s="52">
        <v>1687.96</v>
      </c>
      <c r="P71" s="52"/>
      <c r="Q71" s="52"/>
      <c r="R71" s="52"/>
      <c r="S71" s="52"/>
      <c r="T71" s="52">
        <v>44986</v>
      </c>
      <c r="U71" s="52">
        <v>45260</v>
      </c>
      <c r="V71" s="49" t="s">
        <v>337</v>
      </c>
      <c r="W71" s="52" t="s">
        <v>338</v>
      </c>
      <c r="X71" s="52" t="s">
        <v>339</v>
      </c>
      <c r="Y71" s="49"/>
    </row>
    <row r="72" s="31" customFormat="1" ht="27" customHeight="1" spans="1:25">
      <c r="A72" s="49">
        <v>4</v>
      </c>
      <c r="B72" s="52" t="s">
        <v>340</v>
      </c>
      <c r="C72" s="52"/>
      <c r="D72" s="52"/>
      <c r="E72" s="52"/>
      <c r="F72" s="53"/>
      <c r="G72" s="52"/>
      <c r="H72" s="52"/>
      <c r="I72" s="52"/>
      <c r="J72" s="52" t="s">
        <v>245</v>
      </c>
      <c r="K72" s="52"/>
      <c r="L72" s="52" t="s">
        <v>112</v>
      </c>
      <c r="M72" s="52" t="s">
        <v>341</v>
      </c>
      <c r="N72" s="52"/>
      <c r="O72" s="52">
        <v>650</v>
      </c>
      <c r="P72" s="52"/>
      <c r="Q72" s="52">
        <v>650</v>
      </c>
      <c r="R72" s="52">
        <v>27</v>
      </c>
      <c r="S72" s="52">
        <v>108</v>
      </c>
      <c r="T72" s="52">
        <v>44986</v>
      </c>
      <c r="U72" s="52">
        <v>45260</v>
      </c>
      <c r="V72" s="49" t="s">
        <v>342</v>
      </c>
      <c r="W72" s="52" t="s">
        <v>331</v>
      </c>
      <c r="X72" s="52" t="s">
        <v>331</v>
      </c>
      <c r="Y72" s="49"/>
    </row>
    <row r="73" s="33" customFormat="1" ht="27" customHeight="1" spans="1:25">
      <c r="A73" s="49">
        <v>5</v>
      </c>
      <c r="B73" s="52" t="s">
        <v>343</v>
      </c>
      <c r="C73" s="52"/>
      <c r="D73" s="52"/>
      <c r="E73" s="52"/>
      <c r="F73" s="53"/>
      <c r="G73" s="52"/>
      <c r="H73" s="52"/>
      <c r="I73" s="52"/>
      <c r="J73" s="52" t="s">
        <v>245</v>
      </c>
      <c r="K73" s="52"/>
      <c r="L73" s="52" t="s">
        <v>112</v>
      </c>
      <c r="M73" s="52" t="s">
        <v>344</v>
      </c>
      <c r="N73" s="52"/>
      <c r="O73" s="52">
        <v>300</v>
      </c>
      <c r="P73" s="57"/>
      <c r="Q73" s="57"/>
      <c r="R73" s="57"/>
      <c r="S73" s="57"/>
      <c r="T73" s="52">
        <v>44986</v>
      </c>
      <c r="U73" s="52">
        <v>45260</v>
      </c>
      <c r="V73" s="49" t="s">
        <v>345</v>
      </c>
      <c r="W73" s="52" t="s">
        <v>110</v>
      </c>
      <c r="X73" s="52" t="s">
        <v>110</v>
      </c>
      <c r="Y73" s="49"/>
    </row>
    <row r="74" s="31" customFormat="1" ht="27" customHeight="1" spans="1:25">
      <c r="A74" s="58">
        <v>6</v>
      </c>
      <c r="B74" s="59" t="s">
        <v>346</v>
      </c>
      <c r="C74" s="52" t="s">
        <v>153</v>
      </c>
      <c r="D74" s="52" t="s">
        <v>347</v>
      </c>
      <c r="E74" s="52">
        <v>331.85</v>
      </c>
      <c r="F74" s="53">
        <v>44992</v>
      </c>
      <c r="G74" s="52" t="s">
        <v>155</v>
      </c>
      <c r="H74" s="52" t="s">
        <v>146</v>
      </c>
      <c r="I74" s="52" t="s">
        <v>157</v>
      </c>
      <c r="J74" s="59" t="s">
        <v>245</v>
      </c>
      <c r="K74" s="59"/>
      <c r="L74" s="59" t="s">
        <v>348</v>
      </c>
      <c r="M74" s="59" t="s">
        <v>349</v>
      </c>
      <c r="N74" s="59"/>
      <c r="O74" s="59">
        <v>3500</v>
      </c>
      <c r="P74" s="52">
        <v>19</v>
      </c>
      <c r="Q74" s="52">
        <v>5000</v>
      </c>
      <c r="R74" s="52">
        <v>50</v>
      </c>
      <c r="S74" s="52">
        <v>232</v>
      </c>
      <c r="T74" s="52">
        <v>44986</v>
      </c>
      <c r="U74" s="52">
        <v>45260</v>
      </c>
      <c r="V74" s="49" t="s">
        <v>350</v>
      </c>
      <c r="W74" s="59" t="s">
        <v>351</v>
      </c>
      <c r="X74" s="59" t="s">
        <v>352</v>
      </c>
      <c r="Y74" s="49"/>
    </row>
    <row r="75" s="31" customFormat="1" ht="27" customHeight="1" spans="1:25">
      <c r="A75" s="60"/>
      <c r="B75" s="61"/>
      <c r="C75" s="52" t="s">
        <v>153</v>
      </c>
      <c r="D75" s="52" t="s">
        <v>353</v>
      </c>
      <c r="E75" s="52">
        <v>287.83</v>
      </c>
      <c r="F75" s="53">
        <v>44992</v>
      </c>
      <c r="G75" s="52" t="s">
        <v>155</v>
      </c>
      <c r="H75" s="52" t="s">
        <v>120</v>
      </c>
      <c r="I75" s="52" t="s">
        <v>157</v>
      </c>
      <c r="J75" s="61"/>
      <c r="K75" s="61"/>
      <c r="L75" s="61"/>
      <c r="M75" s="61"/>
      <c r="N75" s="61"/>
      <c r="O75" s="61"/>
      <c r="P75" s="52"/>
      <c r="Q75" s="52"/>
      <c r="R75" s="52"/>
      <c r="S75" s="52"/>
      <c r="T75" s="52"/>
      <c r="U75" s="52"/>
      <c r="V75" s="49"/>
      <c r="W75" s="61"/>
      <c r="X75" s="61"/>
      <c r="Y75" s="49"/>
    </row>
    <row r="76" s="31" customFormat="1" ht="27" customHeight="1" spans="1:25">
      <c r="A76" s="60"/>
      <c r="B76" s="61"/>
      <c r="C76" s="52" t="s">
        <v>153</v>
      </c>
      <c r="D76" s="52" t="s">
        <v>354</v>
      </c>
      <c r="E76" s="52">
        <v>229.82</v>
      </c>
      <c r="F76" s="53">
        <v>44992</v>
      </c>
      <c r="G76" s="52" t="s">
        <v>155</v>
      </c>
      <c r="H76" s="52" t="s">
        <v>355</v>
      </c>
      <c r="I76" s="52" t="s">
        <v>157</v>
      </c>
      <c r="J76" s="61"/>
      <c r="K76" s="61"/>
      <c r="L76" s="61"/>
      <c r="M76" s="61"/>
      <c r="N76" s="61"/>
      <c r="O76" s="61"/>
      <c r="P76" s="52"/>
      <c r="Q76" s="52"/>
      <c r="R76" s="52"/>
      <c r="S76" s="52"/>
      <c r="T76" s="52"/>
      <c r="U76" s="52"/>
      <c r="V76" s="49"/>
      <c r="W76" s="61"/>
      <c r="X76" s="61"/>
      <c r="Y76" s="49"/>
    </row>
    <row r="77" s="31" customFormat="1" ht="27" customHeight="1" spans="1:25">
      <c r="A77" s="60"/>
      <c r="B77" s="61"/>
      <c r="C77" s="52" t="s">
        <v>153</v>
      </c>
      <c r="D77" s="52" t="s">
        <v>356</v>
      </c>
      <c r="E77" s="52">
        <v>294.66</v>
      </c>
      <c r="F77" s="53">
        <v>44992</v>
      </c>
      <c r="G77" s="52" t="s">
        <v>155</v>
      </c>
      <c r="H77" s="52" t="s">
        <v>134</v>
      </c>
      <c r="I77" s="52" t="s">
        <v>157</v>
      </c>
      <c r="J77" s="61"/>
      <c r="K77" s="61"/>
      <c r="L77" s="61"/>
      <c r="M77" s="61"/>
      <c r="N77" s="61"/>
      <c r="O77" s="61"/>
      <c r="P77" s="52"/>
      <c r="Q77" s="52"/>
      <c r="R77" s="52"/>
      <c r="S77" s="52"/>
      <c r="T77" s="52"/>
      <c r="U77" s="52"/>
      <c r="V77" s="49"/>
      <c r="W77" s="61"/>
      <c r="X77" s="61"/>
      <c r="Y77" s="49"/>
    </row>
    <row r="78" s="31" customFormat="1" ht="27" customHeight="1" spans="1:25">
      <c r="A78" s="60"/>
      <c r="B78" s="61"/>
      <c r="C78" s="52" t="s">
        <v>153</v>
      </c>
      <c r="D78" s="52" t="s">
        <v>357</v>
      </c>
      <c r="E78" s="62">
        <v>322.39</v>
      </c>
      <c r="F78" s="53">
        <v>44992</v>
      </c>
      <c r="G78" s="52" t="s">
        <v>155</v>
      </c>
      <c r="H78" s="52" t="s">
        <v>358</v>
      </c>
      <c r="I78" s="52" t="s">
        <v>157</v>
      </c>
      <c r="J78" s="61"/>
      <c r="K78" s="61"/>
      <c r="L78" s="61"/>
      <c r="M78" s="61"/>
      <c r="N78" s="61"/>
      <c r="O78" s="61"/>
      <c r="P78" s="52"/>
      <c r="Q78" s="52"/>
      <c r="R78" s="52"/>
      <c r="S78" s="52"/>
      <c r="T78" s="52"/>
      <c r="U78" s="52"/>
      <c r="V78" s="49"/>
      <c r="W78" s="61"/>
      <c r="X78" s="61"/>
      <c r="Y78" s="49"/>
    </row>
    <row r="79" s="31" customFormat="1" ht="27" customHeight="1" spans="1:25">
      <c r="A79" s="60"/>
      <c r="B79" s="61"/>
      <c r="C79" s="52" t="s">
        <v>153</v>
      </c>
      <c r="D79" s="52" t="s">
        <v>359</v>
      </c>
      <c r="E79" s="62">
        <v>285.87</v>
      </c>
      <c r="F79" s="53">
        <v>44992</v>
      </c>
      <c r="G79" s="52" t="s">
        <v>155</v>
      </c>
      <c r="H79" s="52" t="s">
        <v>256</v>
      </c>
      <c r="I79" s="52" t="s">
        <v>157</v>
      </c>
      <c r="J79" s="61"/>
      <c r="K79" s="61"/>
      <c r="L79" s="61"/>
      <c r="M79" s="61"/>
      <c r="N79" s="61"/>
      <c r="O79" s="61"/>
      <c r="P79" s="52"/>
      <c r="Q79" s="52"/>
      <c r="R79" s="52"/>
      <c r="S79" s="52"/>
      <c r="T79" s="52"/>
      <c r="U79" s="52"/>
      <c r="V79" s="49"/>
      <c r="W79" s="61"/>
      <c r="X79" s="61"/>
      <c r="Y79" s="49"/>
    </row>
    <row r="80" s="31" customFormat="1" ht="27" customHeight="1" spans="1:25">
      <c r="A80" s="60"/>
      <c r="B80" s="61"/>
      <c r="C80" s="52" t="s">
        <v>153</v>
      </c>
      <c r="D80" s="52" t="s">
        <v>360</v>
      </c>
      <c r="E80" s="52">
        <v>390.13</v>
      </c>
      <c r="F80" s="53">
        <v>44992</v>
      </c>
      <c r="G80" s="52" t="s">
        <v>155</v>
      </c>
      <c r="H80" s="52" t="s">
        <v>361</v>
      </c>
      <c r="I80" s="52" t="s">
        <v>157</v>
      </c>
      <c r="J80" s="61"/>
      <c r="K80" s="61"/>
      <c r="L80" s="61"/>
      <c r="M80" s="61"/>
      <c r="N80" s="61"/>
      <c r="O80" s="61"/>
      <c r="P80" s="52"/>
      <c r="Q80" s="52"/>
      <c r="R80" s="52"/>
      <c r="S80" s="52"/>
      <c r="T80" s="52"/>
      <c r="U80" s="52"/>
      <c r="V80" s="49"/>
      <c r="W80" s="61"/>
      <c r="X80" s="61"/>
      <c r="Y80" s="49"/>
    </row>
    <row r="81" s="31" customFormat="1" ht="27" customHeight="1" spans="1:25">
      <c r="A81" s="60"/>
      <c r="B81" s="61"/>
      <c r="C81" s="52" t="s">
        <v>153</v>
      </c>
      <c r="D81" s="52" t="s">
        <v>362</v>
      </c>
      <c r="E81" s="52">
        <v>297.49</v>
      </c>
      <c r="F81" s="53">
        <v>44992</v>
      </c>
      <c r="G81" s="52" t="s">
        <v>155</v>
      </c>
      <c r="H81" s="52" t="s">
        <v>171</v>
      </c>
      <c r="I81" s="52" t="s">
        <v>157</v>
      </c>
      <c r="J81" s="61"/>
      <c r="K81" s="61"/>
      <c r="L81" s="61"/>
      <c r="M81" s="61"/>
      <c r="N81" s="61"/>
      <c r="O81" s="61"/>
      <c r="P81" s="52"/>
      <c r="Q81" s="52"/>
      <c r="R81" s="52"/>
      <c r="S81" s="52"/>
      <c r="T81" s="52"/>
      <c r="U81" s="52"/>
      <c r="V81" s="49"/>
      <c r="W81" s="61"/>
      <c r="X81" s="61"/>
      <c r="Y81" s="49"/>
    </row>
    <row r="82" s="31" customFormat="1" ht="27" customHeight="1" spans="1:25">
      <c r="A82" s="60"/>
      <c r="B82" s="61"/>
      <c r="C82" s="52"/>
      <c r="D82" s="52"/>
      <c r="E82" s="52"/>
      <c r="F82" s="53"/>
      <c r="G82" s="52"/>
      <c r="H82" s="52"/>
      <c r="I82" s="52"/>
      <c r="J82" s="61"/>
      <c r="K82" s="61"/>
      <c r="L82" s="61"/>
      <c r="M82" s="61"/>
      <c r="N82" s="61"/>
      <c r="O82" s="61"/>
      <c r="P82" s="52"/>
      <c r="Q82" s="52"/>
      <c r="R82" s="52"/>
      <c r="S82" s="52"/>
      <c r="T82" s="52"/>
      <c r="U82" s="52"/>
      <c r="V82" s="49"/>
      <c r="W82" s="61"/>
      <c r="X82" s="61"/>
      <c r="Y82" s="49"/>
    </row>
    <row r="83" s="31" customFormat="1" ht="27" customHeight="1" spans="1:25">
      <c r="A83" s="49">
        <v>7</v>
      </c>
      <c r="B83" s="52" t="s">
        <v>363</v>
      </c>
      <c r="C83" s="52"/>
      <c r="D83" s="52"/>
      <c r="E83" s="52"/>
      <c r="F83" s="53"/>
      <c r="G83" s="52"/>
      <c r="H83" s="52"/>
      <c r="I83" s="52"/>
      <c r="J83" s="52" t="s">
        <v>245</v>
      </c>
      <c r="K83" s="52"/>
      <c r="L83" s="52" t="s">
        <v>364</v>
      </c>
      <c r="M83" s="52" t="s">
        <v>365</v>
      </c>
      <c r="N83" s="52"/>
      <c r="O83" s="52">
        <v>2000</v>
      </c>
      <c r="P83" s="52"/>
      <c r="Q83" s="52"/>
      <c r="R83" s="52"/>
      <c r="S83" s="52"/>
      <c r="T83" s="52">
        <v>44986</v>
      </c>
      <c r="U83" s="52">
        <v>45260</v>
      </c>
      <c r="V83" s="49" t="s">
        <v>366</v>
      </c>
      <c r="W83" s="52" t="s">
        <v>331</v>
      </c>
      <c r="X83" s="52" t="s">
        <v>331</v>
      </c>
      <c r="Y83" s="49"/>
    </row>
    <row r="84" s="30" customFormat="1" ht="27" customHeight="1" spans="1:25">
      <c r="A84" s="50" t="s">
        <v>367</v>
      </c>
      <c r="B84" s="50" t="s">
        <v>368</v>
      </c>
      <c r="C84" s="50"/>
      <c r="D84" s="50"/>
      <c r="E84" s="50"/>
      <c r="F84" s="51"/>
      <c r="G84" s="50"/>
      <c r="H84" s="50"/>
      <c r="I84" s="50"/>
      <c r="J84" s="50"/>
      <c r="K84" s="50"/>
      <c r="L84" s="50"/>
      <c r="M84" s="50"/>
      <c r="N84" s="50"/>
      <c r="O84" s="50">
        <f>SUM(O85:O117)</f>
        <v>5532.59</v>
      </c>
      <c r="P84" s="50"/>
      <c r="Q84" s="50"/>
      <c r="R84" s="50"/>
      <c r="S84" s="50"/>
      <c r="T84" s="50"/>
      <c r="U84" s="50"/>
      <c r="V84" s="50"/>
      <c r="W84" s="50"/>
      <c r="X84" s="50"/>
      <c r="Y84" s="50"/>
    </row>
    <row r="85" s="31" customFormat="1" ht="27" customHeight="1" spans="1:25">
      <c r="A85" s="49">
        <v>1</v>
      </c>
      <c r="B85" s="49" t="s">
        <v>369</v>
      </c>
      <c r="C85" s="49" t="s">
        <v>153</v>
      </c>
      <c r="D85" s="49" t="s">
        <v>370</v>
      </c>
      <c r="E85" s="49">
        <v>54.34</v>
      </c>
      <c r="F85" s="63">
        <v>44992</v>
      </c>
      <c r="G85" s="49" t="s">
        <v>155</v>
      </c>
      <c r="H85" s="49" t="s">
        <v>371</v>
      </c>
      <c r="I85" s="49" t="s">
        <v>157</v>
      </c>
      <c r="J85" s="49" t="s">
        <v>245</v>
      </c>
      <c r="K85" s="49"/>
      <c r="L85" s="49" t="s">
        <v>143</v>
      </c>
      <c r="M85" s="49" t="s">
        <v>372</v>
      </c>
      <c r="N85" s="49"/>
      <c r="O85" s="49">
        <v>54.34</v>
      </c>
      <c r="P85" s="52"/>
      <c r="Q85" s="52">
        <v>54.34</v>
      </c>
      <c r="R85" s="52">
        <v>51</v>
      </c>
      <c r="S85" s="52">
        <v>204</v>
      </c>
      <c r="T85" s="52">
        <v>44986</v>
      </c>
      <c r="U85" s="52">
        <v>45200</v>
      </c>
      <c r="V85" s="52" t="s">
        <v>373</v>
      </c>
      <c r="W85" s="49" t="s">
        <v>371</v>
      </c>
      <c r="X85" s="49" t="s">
        <v>371</v>
      </c>
      <c r="Y85" s="49"/>
    </row>
    <row r="86" s="31" customFormat="1" ht="27" customHeight="1" spans="1:25">
      <c r="A86" s="49">
        <v>2</v>
      </c>
      <c r="B86" s="49" t="s">
        <v>369</v>
      </c>
      <c r="C86" s="49"/>
      <c r="D86" s="49"/>
      <c r="E86" s="49"/>
      <c r="F86" s="63"/>
      <c r="G86" s="49"/>
      <c r="H86" s="49"/>
      <c r="I86" s="49"/>
      <c r="J86" s="49" t="s">
        <v>245</v>
      </c>
      <c r="K86" s="49"/>
      <c r="L86" s="49" t="s">
        <v>374</v>
      </c>
      <c r="M86" s="49" t="s">
        <v>375</v>
      </c>
      <c r="N86" s="49"/>
      <c r="O86" s="49">
        <v>30.31</v>
      </c>
      <c r="P86" s="52"/>
      <c r="Q86" s="52">
        <v>30.31</v>
      </c>
      <c r="R86" s="52">
        <v>66</v>
      </c>
      <c r="S86" s="52">
        <v>264</v>
      </c>
      <c r="T86" s="52">
        <v>44986</v>
      </c>
      <c r="U86" s="52">
        <v>45200</v>
      </c>
      <c r="V86" s="52" t="s">
        <v>376</v>
      </c>
      <c r="W86" s="49" t="s">
        <v>371</v>
      </c>
      <c r="X86" s="49" t="s">
        <v>371</v>
      </c>
      <c r="Y86" s="49"/>
    </row>
    <row r="87" s="31" customFormat="1" ht="27" customHeight="1" spans="1:25">
      <c r="A87" s="49">
        <v>3</v>
      </c>
      <c r="B87" s="49" t="s">
        <v>369</v>
      </c>
      <c r="C87" s="49" t="s">
        <v>153</v>
      </c>
      <c r="D87" s="49" t="s">
        <v>370</v>
      </c>
      <c r="E87" s="49">
        <v>71.45</v>
      </c>
      <c r="F87" s="63">
        <v>44992</v>
      </c>
      <c r="G87" s="49" t="s">
        <v>155</v>
      </c>
      <c r="H87" s="49" t="s">
        <v>371</v>
      </c>
      <c r="I87" s="49" t="s">
        <v>157</v>
      </c>
      <c r="J87" s="49" t="s">
        <v>245</v>
      </c>
      <c r="K87" s="49"/>
      <c r="L87" s="49" t="s">
        <v>168</v>
      </c>
      <c r="M87" s="49" t="s">
        <v>377</v>
      </c>
      <c r="N87" s="49"/>
      <c r="O87" s="49">
        <v>71.45</v>
      </c>
      <c r="P87" s="52"/>
      <c r="Q87" s="52">
        <v>71.45</v>
      </c>
      <c r="R87" s="52">
        <v>84</v>
      </c>
      <c r="S87" s="52">
        <v>336</v>
      </c>
      <c r="T87" s="52">
        <v>44986</v>
      </c>
      <c r="U87" s="52">
        <v>45200</v>
      </c>
      <c r="V87" s="52" t="s">
        <v>378</v>
      </c>
      <c r="W87" s="49" t="s">
        <v>371</v>
      </c>
      <c r="X87" s="49" t="s">
        <v>371</v>
      </c>
      <c r="Y87" s="49"/>
    </row>
    <row r="88" s="31" customFormat="1" ht="27" customHeight="1" spans="1:25">
      <c r="A88" s="49">
        <v>4</v>
      </c>
      <c r="B88" s="49" t="s">
        <v>369</v>
      </c>
      <c r="C88" s="49" t="s">
        <v>153</v>
      </c>
      <c r="D88" s="49" t="s">
        <v>370</v>
      </c>
      <c r="E88" s="49">
        <v>115.25</v>
      </c>
      <c r="F88" s="63">
        <v>44992</v>
      </c>
      <c r="G88" s="49" t="s">
        <v>155</v>
      </c>
      <c r="H88" s="49" t="s">
        <v>371</v>
      </c>
      <c r="I88" s="49" t="s">
        <v>157</v>
      </c>
      <c r="J88" s="49" t="s">
        <v>245</v>
      </c>
      <c r="K88" s="49"/>
      <c r="L88" s="49" t="s">
        <v>374</v>
      </c>
      <c r="M88" s="49" t="s">
        <v>379</v>
      </c>
      <c r="N88" s="49"/>
      <c r="O88" s="49">
        <v>115.25</v>
      </c>
      <c r="P88" s="52"/>
      <c r="Q88" s="52">
        <v>115.25</v>
      </c>
      <c r="R88" s="52">
        <v>18</v>
      </c>
      <c r="S88" s="52">
        <v>72</v>
      </c>
      <c r="T88" s="52">
        <v>44986</v>
      </c>
      <c r="U88" s="52">
        <v>45200</v>
      </c>
      <c r="V88" s="52" t="s">
        <v>380</v>
      </c>
      <c r="W88" s="49" t="s">
        <v>371</v>
      </c>
      <c r="X88" s="49" t="s">
        <v>371</v>
      </c>
      <c r="Y88" s="49"/>
    </row>
    <row r="89" s="31" customFormat="1" ht="27" customHeight="1" spans="1:25">
      <c r="A89" s="49">
        <v>5</v>
      </c>
      <c r="B89" s="49" t="s">
        <v>369</v>
      </c>
      <c r="C89" s="49" t="s">
        <v>153</v>
      </c>
      <c r="D89" s="49" t="s">
        <v>370</v>
      </c>
      <c r="E89" s="49">
        <v>59.49</v>
      </c>
      <c r="F89" s="63">
        <v>44992</v>
      </c>
      <c r="G89" s="49" t="s">
        <v>155</v>
      </c>
      <c r="H89" s="49" t="s">
        <v>371</v>
      </c>
      <c r="I89" s="49" t="s">
        <v>157</v>
      </c>
      <c r="J89" s="49" t="s">
        <v>245</v>
      </c>
      <c r="K89" s="49"/>
      <c r="L89" s="49" t="s">
        <v>176</v>
      </c>
      <c r="M89" s="49" t="s">
        <v>381</v>
      </c>
      <c r="N89" s="49"/>
      <c r="O89" s="49">
        <v>59.49</v>
      </c>
      <c r="P89" s="52"/>
      <c r="Q89" s="52">
        <v>59.49</v>
      </c>
      <c r="R89" s="52">
        <v>62</v>
      </c>
      <c r="S89" s="52">
        <v>248</v>
      </c>
      <c r="T89" s="52">
        <v>44986</v>
      </c>
      <c r="U89" s="52">
        <v>45200</v>
      </c>
      <c r="V89" s="52" t="s">
        <v>382</v>
      </c>
      <c r="W89" s="49" t="s">
        <v>371</v>
      </c>
      <c r="X89" s="49" t="s">
        <v>371</v>
      </c>
      <c r="Y89" s="49"/>
    </row>
    <row r="90" s="31" customFormat="1" ht="27" customHeight="1" spans="1:25">
      <c r="A90" s="49">
        <v>6</v>
      </c>
      <c r="B90" s="49" t="s">
        <v>369</v>
      </c>
      <c r="C90" s="49" t="s">
        <v>153</v>
      </c>
      <c r="D90" s="49" t="s">
        <v>370</v>
      </c>
      <c r="E90" s="49">
        <v>377.5</v>
      </c>
      <c r="F90" s="63">
        <v>44992</v>
      </c>
      <c r="G90" s="49" t="s">
        <v>155</v>
      </c>
      <c r="H90" s="49" t="s">
        <v>371</v>
      </c>
      <c r="I90" s="49" t="s">
        <v>157</v>
      </c>
      <c r="J90" s="49" t="s">
        <v>245</v>
      </c>
      <c r="K90" s="49"/>
      <c r="L90" s="49" t="s">
        <v>148</v>
      </c>
      <c r="M90" s="49" t="s">
        <v>383</v>
      </c>
      <c r="N90" s="49"/>
      <c r="O90" s="49">
        <v>377.5</v>
      </c>
      <c r="P90" s="52"/>
      <c r="Q90" s="52">
        <v>377.5</v>
      </c>
      <c r="R90" s="52">
        <v>13</v>
      </c>
      <c r="S90" s="52">
        <v>52</v>
      </c>
      <c r="T90" s="52">
        <v>44986</v>
      </c>
      <c r="U90" s="52">
        <v>45200</v>
      </c>
      <c r="V90" s="52" t="s">
        <v>384</v>
      </c>
      <c r="W90" s="49" t="s">
        <v>371</v>
      </c>
      <c r="X90" s="49" t="s">
        <v>371</v>
      </c>
      <c r="Y90" s="49"/>
    </row>
    <row r="91" s="31" customFormat="1" ht="27" customHeight="1" spans="1:25">
      <c r="A91" s="49">
        <v>7</v>
      </c>
      <c r="B91" s="49" t="s">
        <v>369</v>
      </c>
      <c r="C91" s="49" t="s">
        <v>153</v>
      </c>
      <c r="D91" s="49" t="s">
        <v>370</v>
      </c>
      <c r="E91" s="49">
        <v>139</v>
      </c>
      <c r="F91" s="63">
        <v>44992</v>
      </c>
      <c r="G91" s="49" t="s">
        <v>155</v>
      </c>
      <c r="H91" s="49" t="s">
        <v>371</v>
      </c>
      <c r="I91" s="49" t="s">
        <v>157</v>
      </c>
      <c r="J91" s="49" t="s">
        <v>245</v>
      </c>
      <c r="K91" s="49"/>
      <c r="L91" s="49" t="s">
        <v>253</v>
      </c>
      <c r="M91" s="49" t="s">
        <v>385</v>
      </c>
      <c r="N91" s="49"/>
      <c r="O91" s="49">
        <v>139</v>
      </c>
      <c r="P91" s="52"/>
      <c r="Q91" s="52">
        <v>139</v>
      </c>
      <c r="R91" s="52">
        <v>37</v>
      </c>
      <c r="S91" s="52">
        <v>148</v>
      </c>
      <c r="T91" s="52">
        <v>44986</v>
      </c>
      <c r="U91" s="52">
        <v>45200</v>
      </c>
      <c r="V91" s="52" t="s">
        <v>386</v>
      </c>
      <c r="W91" s="49" t="s">
        <v>371</v>
      </c>
      <c r="X91" s="49" t="s">
        <v>371</v>
      </c>
      <c r="Y91" s="49"/>
    </row>
    <row r="92" s="31" customFormat="1" ht="27" customHeight="1" spans="1:25">
      <c r="A92" s="49">
        <v>8</v>
      </c>
      <c r="B92" s="49" t="s">
        <v>387</v>
      </c>
      <c r="C92" s="49" t="s">
        <v>153</v>
      </c>
      <c r="D92" s="49" t="s">
        <v>370</v>
      </c>
      <c r="E92" s="49">
        <v>180</v>
      </c>
      <c r="F92" s="63">
        <v>44992</v>
      </c>
      <c r="G92" s="49" t="s">
        <v>155</v>
      </c>
      <c r="H92" s="49" t="s">
        <v>371</v>
      </c>
      <c r="I92" s="49" t="s">
        <v>157</v>
      </c>
      <c r="J92" s="49" t="s">
        <v>245</v>
      </c>
      <c r="K92" s="49"/>
      <c r="L92" s="49" t="s">
        <v>374</v>
      </c>
      <c r="M92" s="49" t="s">
        <v>388</v>
      </c>
      <c r="N92" s="49"/>
      <c r="O92" s="49">
        <v>180</v>
      </c>
      <c r="P92" s="52"/>
      <c r="Q92" s="52">
        <v>180</v>
      </c>
      <c r="R92" s="52">
        <v>98</v>
      </c>
      <c r="S92" s="52">
        <v>392</v>
      </c>
      <c r="T92" s="52">
        <v>44986</v>
      </c>
      <c r="U92" s="52">
        <v>45047</v>
      </c>
      <c r="V92" s="52" t="s">
        <v>389</v>
      </c>
      <c r="W92" s="49" t="s">
        <v>371</v>
      </c>
      <c r="X92" s="49" t="s">
        <v>371</v>
      </c>
      <c r="Y92" s="49"/>
    </row>
    <row r="93" s="31" customFormat="1" ht="27" customHeight="1" spans="1:25">
      <c r="A93" s="49">
        <v>9</v>
      </c>
      <c r="B93" s="49" t="s">
        <v>387</v>
      </c>
      <c r="C93" s="49"/>
      <c r="D93" s="49"/>
      <c r="E93" s="49"/>
      <c r="F93" s="63"/>
      <c r="G93" s="49"/>
      <c r="H93" s="49"/>
      <c r="I93" s="49"/>
      <c r="J93" s="49" t="s">
        <v>245</v>
      </c>
      <c r="K93" s="49"/>
      <c r="L93" s="49" t="s">
        <v>168</v>
      </c>
      <c r="M93" s="49" t="s">
        <v>390</v>
      </c>
      <c r="N93" s="49"/>
      <c r="O93" s="49">
        <v>160</v>
      </c>
      <c r="P93" s="52"/>
      <c r="Q93" s="52">
        <v>160</v>
      </c>
      <c r="R93" s="52">
        <v>47</v>
      </c>
      <c r="S93" s="52">
        <v>188</v>
      </c>
      <c r="T93" s="52">
        <v>44986</v>
      </c>
      <c r="U93" s="52">
        <v>45047</v>
      </c>
      <c r="V93" s="52" t="s">
        <v>391</v>
      </c>
      <c r="W93" s="49" t="s">
        <v>371</v>
      </c>
      <c r="X93" s="49" t="s">
        <v>371</v>
      </c>
      <c r="Y93" s="49"/>
    </row>
    <row r="94" s="31" customFormat="1" ht="27" customHeight="1" spans="1:25">
      <c r="A94" s="49">
        <v>10</v>
      </c>
      <c r="B94" s="49" t="s">
        <v>387</v>
      </c>
      <c r="C94" s="49" t="s">
        <v>153</v>
      </c>
      <c r="D94" s="49" t="s">
        <v>370</v>
      </c>
      <c r="E94" s="49">
        <v>150</v>
      </c>
      <c r="F94" s="63">
        <v>44992</v>
      </c>
      <c r="G94" s="49" t="s">
        <v>155</v>
      </c>
      <c r="H94" s="49" t="s">
        <v>371</v>
      </c>
      <c r="I94" s="49" t="s">
        <v>157</v>
      </c>
      <c r="J94" s="49" t="s">
        <v>245</v>
      </c>
      <c r="K94" s="49"/>
      <c r="L94" s="49" t="s">
        <v>374</v>
      </c>
      <c r="M94" s="49" t="s">
        <v>392</v>
      </c>
      <c r="N94" s="49"/>
      <c r="O94" s="49">
        <v>150</v>
      </c>
      <c r="P94" s="52"/>
      <c r="Q94" s="52">
        <v>150</v>
      </c>
      <c r="R94" s="52">
        <v>35</v>
      </c>
      <c r="S94" s="52">
        <v>140</v>
      </c>
      <c r="T94" s="52">
        <v>44986</v>
      </c>
      <c r="U94" s="52">
        <v>45201</v>
      </c>
      <c r="V94" s="52" t="s">
        <v>393</v>
      </c>
      <c r="W94" s="49" t="s">
        <v>371</v>
      </c>
      <c r="X94" s="49" t="s">
        <v>371</v>
      </c>
      <c r="Y94" s="49"/>
    </row>
    <row r="95" s="31" customFormat="1" ht="27" customHeight="1" spans="1:25">
      <c r="A95" s="49">
        <v>11</v>
      </c>
      <c r="B95" s="49" t="s">
        <v>387</v>
      </c>
      <c r="C95" s="49"/>
      <c r="D95" s="49"/>
      <c r="E95" s="49"/>
      <c r="F95" s="63"/>
      <c r="G95" s="49"/>
      <c r="H95" s="49"/>
      <c r="I95" s="49"/>
      <c r="J95" s="49" t="s">
        <v>245</v>
      </c>
      <c r="K95" s="49"/>
      <c r="L95" s="49" t="s">
        <v>394</v>
      </c>
      <c r="M95" s="49" t="s">
        <v>395</v>
      </c>
      <c r="N95" s="49"/>
      <c r="O95" s="49">
        <v>213.8</v>
      </c>
      <c r="P95" s="52"/>
      <c r="Q95" s="52">
        <v>213.8</v>
      </c>
      <c r="R95" s="52">
        <v>74</v>
      </c>
      <c r="S95" s="52">
        <v>296</v>
      </c>
      <c r="T95" s="52">
        <v>44986</v>
      </c>
      <c r="U95" s="52">
        <v>44927</v>
      </c>
      <c r="V95" s="52" t="s">
        <v>396</v>
      </c>
      <c r="W95" s="49" t="s">
        <v>371</v>
      </c>
      <c r="X95" s="49" t="s">
        <v>371</v>
      </c>
      <c r="Y95" s="49"/>
    </row>
    <row r="96" s="31" customFormat="1" ht="27" customHeight="1" spans="1:25">
      <c r="A96" s="49">
        <v>12</v>
      </c>
      <c r="B96" s="49" t="s">
        <v>397</v>
      </c>
      <c r="C96" s="49"/>
      <c r="D96" s="49"/>
      <c r="E96" s="49"/>
      <c r="F96" s="63"/>
      <c r="G96" s="49"/>
      <c r="H96" s="49"/>
      <c r="I96" s="49"/>
      <c r="J96" s="49" t="s">
        <v>245</v>
      </c>
      <c r="K96" s="49"/>
      <c r="L96" s="49" t="s">
        <v>168</v>
      </c>
      <c r="M96" s="49" t="s">
        <v>398</v>
      </c>
      <c r="N96" s="49"/>
      <c r="O96" s="49">
        <v>23.68</v>
      </c>
      <c r="P96" s="52"/>
      <c r="Q96" s="52">
        <v>23.68</v>
      </c>
      <c r="R96" s="52">
        <v>40</v>
      </c>
      <c r="S96" s="52">
        <v>160</v>
      </c>
      <c r="T96" s="52">
        <v>45200</v>
      </c>
      <c r="U96" s="52">
        <v>45261</v>
      </c>
      <c r="V96" s="52" t="s">
        <v>399</v>
      </c>
      <c r="W96" s="49" t="s">
        <v>371</v>
      </c>
      <c r="X96" s="49" t="s">
        <v>371</v>
      </c>
      <c r="Y96" s="49"/>
    </row>
    <row r="97" s="31" customFormat="1" ht="27" customHeight="1" spans="1:25">
      <c r="A97" s="49">
        <v>13</v>
      </c>
      <c r="B97" s="49" t="s">
        <v>397</v>
      </c>
      <c r="C97" s="49"/>
      <c r="D97" s="49"/>
      <c r="E97" s="49"/>
      <c r="F97" s="63"/>
      <c r="G97" s="49"/>
      <c r="H97" s="49"/>
      <c r="I97" s="49"/>
      <c r="J97" s="49" t="s">
        <v>245</v>
      </c>
      <c r="K97" s="49"/>
      <c r="L97" s="49" t="s">
        <v>168</v>
      </c>
      <c r="M97" s="49" t="s">
        <v>400</v>
      </c>
      <c r="N97" s="49"/>
      <c r="O97" s="49">
        <v>26.64</v>
      </c>
      <c r="P97" s="52"/>
      <c r="Q97" s="52">
        <v>26.64</v>
      </c>
      <c r="R97" s="52">
        <v>86</v>
      </c>
      <c r="S97" s="52">
        <v>344</v>
      </c>
      <c r="T97" s="52">
        <v>45200</v>
      </c>
      <c r="U97" s="52">
        <v>45261</v>
      </c>
      <c r="V97" s="52" t="s">
        <v>399</v>
      </c>
      <c r="W97" s="49" t="s">
        <v>371</v>
      </c>
      <c r="X97" s="49" t="s">
        <v>371</v>
      </c>
      <c r="Y97" s="49"/>
    </row>
    <row r="98" s="31" customFormat="1" ht="27" customHeight="1" spans="1:25">
      <c r="A98" s="49">
        <v>14</v>
      </c>
      <c r="B98" s="49" t="s">
        <v>397</v>
      </c>
      <c r="C98" s="49"/>
      <c r="D98" s="49"/>
      <c r="E98" s="49"/>
      <c r="F98" s="63"/>
      <c r="G98" s="49"/>
      <c r="H98" s="49"/>
      <c r="I98" s="49"/>
      <c r="J98" s="49" t="s">
        <v>245</v>
      </c>
      <c r="K98" s="49"/>
      <c r="L98" s="49" t="s">
        <v>168</v>
      </c>
      <c r="M98" s="49" t="s">
        <v>401</v>
      </c>
      <c r="N98" s="49"/>
      <c r="O98" s="49">
        <v>71.04</v>
      </c>
      <c r="P98" s="52"/>
      <c r="Q98" s="52">
        <v>71.04</v>
      </c>
      <c r="R98" s="52">
        <v>29</v>
      </c>
      <c r="S98" s="52">
        <v>116</v>
      </c>
      <c r="T98" s="52">
        <v>45200</v>
      </c>
      <c r="U98" s="52">
        <v>45261</v>
      </c>
      <c r="V98" s="52" t="s">
        <v>399</v>
      </c>
      <c r="W98" s="49" t="s">
        <v>371</v>
      </c>
      <c r="X98" s="49" t="s">
        <v>371</v>
      </c>
      <c r="Y98" s="49"/>
    </row>
    <row r="99" s="31" customFormat="1" ht="27" customHeight="1" spans="1:25">
      <c r="A99" s="49">
        <v>15</v>
      </c>
      <c r="B99" s="49" t="s">
        <v>397</v>
      </c>
      <c r="C99" s="49"/>
      <c r="D99" s="49"/>
      <c r="E99" s="49"/>
      <c r="F99" s="63"/>
      <c r="G99" s="49"/>
      <c r="H99" s="49"/>
      <c r="I99" s="49"/>
      <c r="J99" s="49" t="s">
        <v>245</v>
      </c>
      <c r="K99" s="49"/>
      <c r="L99" s="49" t="s">
        <v>143</v>
      </c>
      <c r="M99" s="49" t="s">
        <v>402</v>
      </c>
      <c r="N99" s="49"/>
      <c r="O99" s="49">
        <v>47.36</v>
      </c>
      <c r="P99" s="52"/>
      <c r="Q99" s="52">
        <v>47.36</v>
      </c>
      <c r="R99" s="52">
        <v>10</v>
      </c>
      <c r="S99" s="52">
        <v>40</v>
      </c>
      <c r="T99" s="52">
        <v>45200</v>
      </c>
      <c r="U99" s="52">
        <v>45261</v>
      </c>
      <c r="V99" s="52" t="s">
        <v>403</v>
      </c>
      <c r="W99" s="49" t="s">
        <v>371</v>
      </c>
      <c r="X99" s="49" t="s">
        <v>371</v>
      </c>
      <c r="Y99" s="49"/>
    </row>
    <row r="100" s="31" customFormat="1" ht="27" customHeight="1" spans="1:25">
      <c r="A100" s="49">
        <v>16</v>
      </c>
      <c r="B100" s="49" t="s">
        <v>397</v>
      </c>
      <c r="C100" s="49"/>
      <c r="D100" s="49"/>
      <c r="E100" s="49"/>
      <c r="F100" s="63"/>
      <c r="G100" s="49"/>
      <c r="H100" s="49"/>
      <c r="I100" s="49"/>
      <c r="J100" s="49" t="s">
        <v>245</v>
      </c>
      <c r="K100" s="49"/>
      <c r="L100" s="49" t="s">
        <v>176</v>
      </c>
      <c r="M100" s="49" t="s">
        <v>404</v>
      </c>
      <c r="N100" s="49"/>
      <c r="O100" s="49">
        <v>26.5</v>
      </c>
      <c r="P100" s="52"/>
      <c r="Q100" s="52">
        <v>26.5</v>
      </c>
      <c r="R100" s="52">
        <v>49</v>
      </c>
      <c r="S100" s="52">
        <v>196</v>
      </c>
      <c r="T100" s="52">
        <v>45200</v>
      </c>
      <c r="U100" s="52">
        <v>45261</v>
      </c>
      <c r="V100" s="52" t="s">
        <v>405</v>
      </c>
      <c r="W100" s="49" t="s">
        <v>371</v>
      </c>
      <c r="X100" s="49" t="s">
        <v>371</v>
      </c>
      <c r="Y100" s="49"/>
    </row>
    <row r="101" s="31" customFormat="1" ht="27" customHeight="1" spans="1:25">
      <c r="A101" s="49">
        <v>17</v>
      </c>
      <c r="B101" s="49" t="s">
        <v>397</v>
      </c>
      <c r="C101" s="49"/>
      <c r="D101" s="49"/>
      <c r="E101" s="49"/>
      <c r="F101" s="63"/>
      <c r="G101" s="49"/>
      <c r="H101" s="49"/>
      <c r="I101" s="49"/>
      <c r="J101" s="49" t="s">
        <v>245</v>
      </c>
      <c r="K101" s="49"/>
      <c r="L101" s="49" t="s">
        <v>176</v>
      </c>
      <c r="M101" s="49" t="s">
        <v>406</v>
      </c>
      <c r="N101" s="49"/>
      <c r="O101" s="49">
        <v>14.99</v>
      </c>
      <c r="P101" s="52"/>
      <c r="Q101" s="52">
        <v>14.99</v>
      </c>
      <c r="R101" s="52">
        <v>28</v>
      </c>
      <c r="S101" s="52">
        <v>112</v>
      </c>
      <c r="T101" s="52">
        <v>45200</v>
      </c>
      <c r="U101" s="52">
        <v>45261</v>
      </c>
      <c r="V101" s="52" t="s">
        <v>382</v>
      </c>
      <c r="W101" s="49" t="s">
        <v>371</v>
      </c>
      <c r="X101" s="49" t="s">
        <v>371</v>
      </c>
      <c r="Y101" s="49"/>
    </row>
    <row r="102" s="31" customFormat="1" ht="27" customHeight="1" spans="1:25">
      <c r="A102" s="49">
        <v>18</v>
      </c>
      <c r="B102" s="49" t="s">
        <v>407</v>
      </c>
      <c r="C102" s="49"/>
      <c r="D102" s="49"/>
      <c r="E102" s="49"/>
      <c r="F102" s="63"/>
      <c r="G102" s="49"/>
      <c r="H102" s="49"/>
      <c r="I102" s="49"/>
      <c r="J102" s="49" t="s">
        <v>245</v>
      </c>
      <c r="K102" s="49"/>
      <c r="L102" s="49" t="s">
        <v>163</v>
      </c>
      <c r="M102" s="49" t="s">
        <v>408</v>
      </c>
      <c r="N102" s="49"/>
      <c r="O102" s="49">
        <v>722.15</v>
      </c>
      <c r="P102" s="52"/>
      <c r="Q102" s="52">
        <v>722.15</v>
      </c>
      <c r="R102" s="52">
        <v>14</v>
      </c>
      <c r="S102" s="52">
        <v>56</v>
      </c>
      <c r="T102" s="52">
        <v>45200</v>
      </c>
      <c r="U102" s="52">
        <v>45261</v>
      </c>
      <c r="V102" s="52" t="s">
        <v>409</v>
      </c>
      <c r="W102" s="49" t="s">
        <v>371</v>
      </c>
      <c r="X102" s="49" t="s">
        <v>371</v>
      </c>
      <c r="Y102" s="49"/>
    </row>
    <row r="103" s="31" customFormat="1" ht="27" customHeight="1" spans="1:25">
      <c r="A103" s="49">
        <v>19</v>
      </c>
      <c r="B103" s="49" t="s">
        <v>407</v>
      </c>
      <c r="C103" s="49" t="s">
        <v>153</v>
      </c>
      <c r="D103" s="49" t="s">
        <v>370</v>
      </c>
      <c r="E103" s="49">
        <v>194.47</v>
      </c>
      <c r="F103" s="63">
        <v>44992</v>
      </c>
      <c r="G103" s="49" t="s">
        <v>155</v>
      </c>
      <c r="H103" s="49" t="s">
        <v>371</v>
      </c>
      <c r="I103" s="49" t="s">
        <v>157</v>
      </c>
      <c r="J103" s="49" t="s">
        <v>245</v>
      </c>
      <c r="K103" s="49"/>
      <c r="L103" s="49" t="s">
        <v>163</v>
      </c>
      <c r="M103" s="49" t="s">
        <v>410</v>
      </c>
      <c r="N103" s="49"/>
      <c r="O103" s="49">
        <v>194.47</v>
      </c>
      <c r="P103" s="52"/>
      <c r="Q103" s="52">
        <v>194.47</v>
      </c>
      <c r="R103" s="52">
        <v>88</v>
      </c>
      <c r="S103" s="52">
        <v>352</v>
      </c>
      <c r="T103" s="52">
        <v>45200</v>
      </c>
      <c r="U103" s="52">
        <v>45261</v>
      </c>
      <c r="V103" s="52" t="s">
        <v>411</v>
      </c>
      <c r="W103" s="49" t="s">
        <v>371</v>
      </c>
      <c r="X103" s="49" t="s">
        <v>371</v>
      </c>
      <c r="Y103" s="49"/>
    </row>
    <row r="104" s="31" customFormat="1" ht="27" customHeight="1" spans="1:25">
      <c r="A104" s="49">
        <v>20</v>
      </c>
      <c r="B104" s="49" t="s">
        <v>412</v>
      </c>
      <c r="C104" s="49" t="s">
        <v>153</v>
      </c>
      <c r="D104" s="49" t="s">
        <v>370</v>
      </c>
      <c r="E104" s="49">
        <v>180</v>
      </c>
      <c r="F104" s="63">
        <v>44992</v>
      </c>
      <c r="G104" s="49" t="s">
        <v>155</v>
      </c>
      <c r="H104" s="49" t="s">
        <v>371</v>
      </c>
      <c r="I104" s="49" t="s">
        <v>157</v>
      </c>
      <c r="J104" s="49" t="s">
        <v>245</v>
      </c>
      <c r="K104" s="49"/>
      <c r="L104" s="49" t="s">
        <v>148</v>
      </c>
      <c r="M104" s="49" t="s">
        <v>413</v>
      </c>
      <c r="N104" s="49"/>
      <c r="O104" s="49">
        <v>180</v>
      </c>
      <c r="P104" s="52"/>
      <c r="Q104" s="52">
        <v>180</v>
      </c>
      <c r="R104" s="52">
        <v>83</v>
      </c>
      <c r="S104" s="52">
        <v>332</v>
      </c>
      <c r="T104" s="52">
        <v>44986</v>
      </c>
      <c r="U104" s="52">
        <v>45201</v>
      </c>
      <c r="V104" s="52" t="s">
        <v>411</v>
      </c>
      <c r="W104" s="49" t="s">
        <v>371</v>
      </c>
      <c r="X104" s="49" t="s">
        <v>371</v>
      </c>
      <c r="Y104" s="49"/>
    </row>
    <row r="105" s="31" customFormat="1" ht="27" customHeight="1" spans="1:25">
      <c r="A105" s="49">
        <v>21</v>
      </c>
      <c r="B105" s="49" t="s">
        <v>412</v>
      </c>
      <c r="C105" s="49" t="s">
        <v>153</v>
      </c>
      <c r="D105" s="49" t="s">
        <v>370</v>
      </c>
      <c r="E105" s="49">
        <v>100</v>
      </c>
      <c r="F105" s="63">
        <v>44992</v>
      </c>
      <c r="G105" s="49" t="s">
        <v>155</v>
      </c>
      <c r="H105" s="49" t="s">
        <v>371</v>
      </c>
      <c r="I105" s="49" t="s">
        <v>157</v>
      </c>
      <c r="J105" s="49" t="s">
        <v>245</v>
      </c>
      <c r="K105" s="49"/>
      <c r="L105" s="49" t="s">
        <v>168</v>
      </c>
      <c r="M105" s="49" t="s">
        <v>414</v>
      </c>
      <c r="N105" s="49"/>
      <c r="O105" s="49">
        <v>100</v>
      </c>
      <c r="P105" s="52"/>
      <c r="Q105" s="52">
        <v>100</v>
      </c>
      <c r="R105" s="52">
        <v>31</v>
      </c>
      <c r="S105" s="52">
        <v>124</v>
      </c>
      <c r="T105" s="52">
        <v>44986</v>
      </c>
      <c r="U105" s="52">
        <v>45229</v>
      </c>
      <c r="V105" s="52" t="s">
        <v>415</v>
      </c>
      <c r="W105" s="49" t="s">
        <v>371</v>
      </c>
      <c r="X105" s="49" t="s">
        <v>371</v>
      </c>
      <c r="Y105" s="49"/>
    </row>
    <row r="106" s="31" customFormat="1" ht="27" customHeight="1" spans="1:25">
      <c r="A106" s="49">
        <v>22</v>
      </c>
      <c r="B106" s="49" t="s">
        <v>412</v>
      </c>
      <c r="C106" s="49" t="s">
        <v>153</v>
      </c>
      <c r="D106" s="49" t="s">
        <v>370</v>
      </c>
      <c r="E106" s="49">
        <v>120</v>
      </c>
      <c r="F106" s="63">
        <v>44992</v>
      </c>
      <c r="G106" s="49" t="s">
        <v>155</v>
      </c>
      <c r="H106" s="49" t="s">
        <v>371</v>
      </c>
      <c r="I106" s="49" t="s">
        <v>157</v>
      </c>
      <c r="J106" s="49" t="s">
        <v>245</v>
      </c>
      <c r="K106" s="49"/>
      <c r="L106" s="49" t="s">
        <v>168</v>
      </c>
      <c r="M106" s="49" t="s">
        <v>416</v>
      </c>
      <c r="N106" s="49"/>
      <c r="O106" s="49">
        <v>120</v>
      </c>
      <c r="P106" s="52"/>
      <c r="Q106" s="52">
        <v>120</v>
      </c>
      <c r="R106" s="52">
        <v>15</v>
      </c>
      <c r="S106" s="52">
        <v>60</v>
      </c>
      <c r="T106" s="52">
        <v>44986</v>
      </c>
      <c r="U106" s="52">
        <v>45202</v>
      </c>
      <c r="V106" s="52" t="s">
        <v>417</v>
      </c>
      <c r="W106" s="49" t="s">
        <v>371</v>
      </c>
      <c r="X106" s="49" t="s">
        <v>371</v>
      </c>
      <c r="Y106" s="49"/>
    </row>
    <row r="107" s="31" customFormat="1" ht="27" customHeight="1" spans="1:25">
      <c r="A107" s="49">
        <v>23</v>
      </c>
      <c r="B107" s="49" t="s">
        <v>412</v>
      </c>
      <c r="C107" s="49"/>
      <c r="D107" s="49"/>
      <c r="E107" s="49"/>
      <c r="F107" s="63"/>
      <c r="G107" s="49"/>
      <c r="H107" s="49"/>
      <c r="I107" s="49"/>
      <c r="J107" s="49" t="s">
        <v>245</v>
      </c>
      <c r="K107" s="49"/>
      <c r="L107" s="49" t="s">
        <v>131</v>
      </c>
      <c r="M107" s="49" t="s">
        <v>418</v>
      </c>
      <c r="N107" s="49"/>
      <c r="O107" s="49">
        <v>166.09</v>
      </c>
      <c r="P107" s="52"/>
      <c r="Q107" s="52">
        <v>166.09</v>
      </c>
      <c r="R107" s="52">
        <v>87</v>
      </c>
      <c r="S107" s="52">
        <v>348</v>
      </c>
      <c r="T107" s="52">
        <v>44986</v>
      </c>
      <c r="U107" s="52">
        <v>45203</v>
      </c>
      <c r="V107" s="52" t="s">
        <v>419</v>
      </c>
      <c r="W107" s="49" t="s">
        <v>371</v>
      </c>
      <c r="X107" s="49" t="s">
        <v>371</v>
      </c>
      <c r="Y107" s="49"/>
    </row>
    <row r="108" s="31" customFormat="1" ht="27" customHeight="1" spans="1:25">
      <c r="A108" s="49">
        <v>24</v>
      </c>
      <c r="B108" s="49" t="s">
        <v>412</v>
      </c>
      <c r="C108" s="49" t="s">
        <v>153</v>
      </c>
      <c r="D108" s="49" t="s">
        <v>370</v>
      </c>
      <c r="E108" s="49">
        <v>330</v>
      </c>
      <c r="F108" s="63">
        <v>44992</v>
      </c>
      <c r="G108" s="49" t="s">
        <v>155</v>
      </c>
      <c r="H108" s="49" t="s">
        <v>371</v>
      </c>
      <c r="I108" s="49" t="s">
        <v>157</v>
      </c>
      <c r="J108" s="49" t="s">
        <v>245</v>
      </c>
      <c r="K108" s="49"/>
      <c r="L108" s="49" t="s">
        <v>394</v>
      </c>
      <c r="M108" s="49" t="s">
        <v>420</v>
      </c>
      <c r="N108" s="49"/>
      <c r="O108" s="49">
        <v>330</v>
      </c>
      <c r="P108" s="52"/>
      <c r="Q108" s="52">
        <v>330</v>
      </c>
      <c r="R108" s="52">
        <v>55</v>
      </c>
      <c r="S108" s="52">
        <v>220</v>
      </c>
      <c r="T108" s="52">
        <v>44986</v>
      </c>
      <c r="U108" s="52">
        <v>45204</v>
      </c>
      <c r="V108" s="52" t="s">
        <v>421</v>
      </c>
      <c r="W108" s="49" t="s">
        <v>371</v>
      </c>
      <c r="X108" s="49" t="s">
        <v>371</v>
      </c>
      <c r="Y108" s="49"/>
    </row>
    <row r="109" s="31" customFormat="1" ht="27" customHeight="1" spans="1:25">
      <c r="A109" s="49">
        <v>25</v>
      </c>
      <c r="B109" s="49" t="s">
        <v>412</v>
      </c>
      <c r="C109" s="49" t="s">
        <v>153</v>
      </c>
      <c r="D109" s="49" t="s">
        <v>370</v>
      </c>
      <c r="E109" s="49">
        <v>180</v>
      </c>
      <c r="F109" s="63">
        <v>44992</v>
      </c>
      <c r="G109" s="49" t="s">
        <v>155</v>
      </c>
      <c r="H109" s="49" t="s">
        <v>371</v>
      </c>
      <c r="I109" s="49" t="s">
        <v>157</v>
      </c>
      <c r="J109" s="49" t="s">
        <v>245</v>
      </c>
      <c r="K109" s="49"/>
      <c r="L109" s="49" t="s">
        <v>394</v>
      </c>
      <c r="M109" s="49" t="s">
        <v>422</v>
      </c>
      <c r="N109" s="49"/>
      <c r="O109" s="49">
        <v>180</v>
      </c>
      <c r="P109" s="52"/>
      <c r="Q109" s="52">
        <v>180</v>
      </c>
      <c r="R109" s="52">
        <v>26</v>
      </c>
      <c r="S109" s="52">
        <v>104</v>
      </c>
      <c r="T109" s="52">
        <v>44987</v>
      </c>
      <c r="U109" s="52">
        <v>45205</v>
      </c>
      <c r="V109" s="52" t="s">
        <v>423</v>
      </c>
      <c r="W109" s="49" t="s">
        <v>371</v>
      </c>
      <c r="X109" s="49" t="s">
        <v>371</v>
      </c>
      <c r="Y109" s="49"/>
    </row>
    <row r="110" s="31" customFormat="1" ht="27" customHeight="1" spans="1:25">
      <c r="A110" s="49">
        <v>26</v>
      </c>
      <c r="B110" s="49" t="s">
        <v>412</v>
      </c>
      <c r="C110" s="49" t="s">
        <v>153</v>
      </c>
      <c r="D110" s="49" t="s">
        <v>370</v>
      </c>
      <c r="E110" s="49">
        <v>170</v>
      </c>
      <c r="F110" s="63">
        <v>44992</v>
      </c>
      <c r="G110" s="49" t="s">
        <v>155</v>
      </c>
      <c r="H110" s="49" t="s">
        <v>371</v>
      </c>
      <c r="I110" s="49" t="s">
        <v>157</v>
      </c>
      <c r="J110" s="49" t="s">
        <v>245</v>
      </c>
      <c r="K110" s="49"/>
      <c r="L110" s="49" t="s">
        <v>131</v>
      </c>
      <c r="M110" s="49" t="s">
        <v>424</v>
      </c>
      <c r="N110" s="49"/>
      <c r="O110" s="49">
        <v>170</v>
      </c>
      <c r="P110" s="52"/>
      <c r="Q110" s="52">
        <v>170</v>
      </c>
      <c r="R110" s="52">
        <v>27</v>
      </c>
      <c r="S110" s="52">
        <v>108</v>
      </c>
      <c r="T110" s="52">
        <v>44986</v>
      </c>
      <c r="U110" s="52">
        <v>45017</v>
      </c>
      <c r="V110" s="52" t="s">
        <v>425</v>
      </c>
      <c r="W110" s="49" t="s">
        <v>371</v>
      </c>
      <c r="X110" s="49" t="s">
        <v>371</v>
      </c>
      <c r="Y110" s="49"/>
    </row>
    <row r="111" s="31" customFormat="1" ht="27" customHeight="1" spans="1:25">
      <c r="A111" s="49">
        <v>27</v>
      </c>
      <c r="B111" s="49" t="s">
        <v>412</v>
      </c>
      <c r="C111" s="49" t="s">
        <v>153</v>
      </c>
      <c r="D111" s="49" t="s">
        <v>370</v>
      </c>
      <c r="E111" s="49">
        <v>209</v>
      </c>
      <c r="F111" s="63">
        <v>44992</v>
      </c>
      <c r="G111" s="49" t="s">
        <v>155</v>
      </c>
      <c r="H111" s="49" t="s">
        <v>371</v>
      </c>
      <c r="I111" s="49" t="s">
        <v>157</v>
      </c>
      <c r="J111" s="49" t="s">
        <v>245</v>
      </c>
      <c r="K111" s="49"/>
      <c r="L111" s="49" t="s">
        <v>131</v>
      </c>
      <c r="M111" s="49" t="s">
        <v>426</v>
      </c>
      <c r="N111" s="49"/>
      <c r="O111" s="49">
        <v>209</v>
      </c>
      <c r="P111" s="52"/>
      <c r="Q111" s="52">
        <v>209</v>
      </c>
      <c r="R111" s="52">
        <v>17</v>
      </c>
      <c r="S111" s="52">
        <v>68</v>
      </c>
      <c r="T111" s="52">
        <v>44986</v>
      </c>
      <c r="U111" s="52">
        <v>45201</v>
      </c>
      <c r="V111" s="52" t="s">
        <v>427</v>
      </c>
      <c r="W111" s="49" t="s">
        <v>371</v>
      </c>
      <c r="X111" s="49" t="s">
        <v>371</v>
      </c>
      <c r="Y111" s="49"/>
    </row>
    <row r="112" s="31" customFormat="1" ht="27" customHeight="1" spans="1:25">
      <c r="A112" s="49">
        <v>28</v>
      </c>
      <c r="B112" s="49" t="s">
        <v>412</v>
      </c>
      <c r="C112" s="49" t="s">
        <v>153</v>
      </c>
      <c r="D112" s="49" t="s">
        <v>370</v>
      </c>
      <c r="E112" s="49">
        <v>326.4</v>
      </c>
      <c r="F112" s="63">
        <v>44992</v>
      </c>
      <c r="G112" s="49" t="s">
        <v>155</v>
      </c>
      <c r="H112" s="49" t="s">
        <v>371</v>
      </c>
      <c r="I112" s="49" t="s">
        <v>157</v>
      </c>
      <c r="J112" s="49" t="s">
        <v>245</v>
      </c>
      <c r="K112" s="49"/>
      <c r="L112" s="49" t="s">
        <v>148</v>
      </c>
      <c r="M112" s="49" t="s">
        <v>428</v>
      </c>
      <c r="N112" s="49"/>
      <c r="O112" s="49">
        <v>326.4</v>
      </c>
      <c r="P112" s="52"/>
      <c r="Q112" s="52">
        <v>326.4</v>
      </c>
      <c r="R112" s="52">
        <v>21</v>
      </c>
      <c r="S112" s="52">
        <v>84</v>
      </c>
      <c r="T112" s="52">
        <v>44986</v>
      </c>
      <c r="U112" s="52">
        <v>45201</v>
      </c>
      <c r="V112" s="52" t="s">
        <v>429</v>
      </c>
      <c r="W112" s="49" t="s">
        <v>371</v>
      </c>
      <c r="X112" s="49" t="s">
        <v>371</v>
      </c>
      <c r="Y112" s="49"/>
    </row>
    <row r="113" s="31" customFormat="1" ht="27" customHeight="1" spans="1:25">
      <c r="A113" s="49">
        <v>29</v>
      </c>
      <c r="B113" s="49" t="s">
        <v>412</v>
      </c>
      <c r="C113" s="49"/>
      <c r="D113" s="49"/>
      <c r="E113" s="49"/>
      <c r="F113" s="63"/>
      <c r="G113" s="49"/>
      <c r="H113" s="49"/>
      <c r="I113" s="49"/>
      <c r="J113" s="49" t="s">
        <v>245</v>
      </c>
      <c r="K113" s="49"/>
      <c r="L113" s="49" t="s">
        <v>131</v>
      </c>
      <c r="M113" s="49" t="s">
        <v>430</v>
      </c>
      <c r="N113" s="49"/>
      <c r="O113" s="49">
        <v>290</v>
      </c>
      <c r="P113" s="52"/>
      <c r="Q113" s="52">
        <v>290</v>
      </c>
      <c r="R113" s="52">
        <v>50</v>
      </c>
      <c r="S113" s="52">
        <v>200</v>
      </c>
      <c r="T113" s="52">
        <v>44986</v>
      </c>
      <c r="U113" s="52">
        <v>45201</v>
      </c>
      <c r="V113" s="52" t="s">
        <v>431</v>
      </c>
      <c r="W113" s="49" t="s">
        <v>371</v>
      </c>
      <c r="X113" s="49" t="s">
        <v>371</v>
      </c>
      <c r="Y113" s="49"/>
    </row>
    <row r="114" s="31" customFormat="1" ht="27" customHeight="1" spans="1:25">
      <c r="A114" s="49">
        <v>30</v>
      </c>
      <c r="B114" s="49" t="s">
        <v>369</v>
      </c>
      <c r="C114" s="49" t="s">
        <v>153</v>
      </c>
      <c r="D114" s="49" t="s">
        <v>370</v>
      </c>
      <c r="E114" s="49">
        <v>216.38</v>
      </c>
      <c r="F114" s="63">
        <v>44992</v>
      </c>
      <c r="G114" s="49" t="s">
        <v>155</v>
      </c>
      <c r="H114" s="49" t="s">
        <v>371</v>
      </c>
      <c r="I114" s="49" t="s">
        <v>157</v>
      </c>
      <c r="J114" s="49" t="s">
        <v>245</v>
      </c>
      <c r="K114" s="49"/>
      <c r="L114" s="49" t="s">
        <v>148</v>
      </c>
      <c r="M114" s="49" t="s">
        <v>432</v>
      </c>
      <c r="N114" s="49"/>
      <c r="O114" s="49">
        <v>216.38</v>
      </c>
      <c r="P114" s="52"/>
      <c r="Q114" s="52">
        <v>216.38</v>
      </c>
      <c r="R114" s="52">
        <v>91</v>
      </c>
      <c r="S114" s="52">
        <v>364</v>
      </c>
      <c r="T114" s="52">
        <v>44986</v>
      </c>
      <c r="U114" s="52">
        <v>45201</v>
      </c>
      <c r="V114" s="52" t="s">
        <v>433</v>
      </c>
      <c r="W114" s="49" t="s">
        <v>371</v>
      </c>
      <c r="X114" s="49" t="s">
        <v>371</v>
      </c>
      <c r="Y114" s="49"/>
    </row>
    <row r="115" s="31" customFormat="1" ht="27" customHeight="1" spans="1:25">
      <c r="A115" s="49">
        <v>31</v>
      </c>
      <c r="B115" s="49" t="s">
        <v>369</v>
      </c>
      <c r="C115" s="49" t="s">
        <v>153</v>
      </c>
      <c r="D115" s="49" t="s">
        <v>370</v>
      </c>
      <c r="E115" s="49">
        <v>240.5</v>
      </c>
      <c r="F115" s="63">
        <v>44992</v>
      </c>
      <c r="G115" s="49" t="s">
        <v>155</v>
      </c>
      <c r="H115" s="49" t="s">
        <v>371</v>
      </c>
      <c r="I115" s="49" t="s">
        <v>157</v>
      </c>
      <c r="J115" s="49" t="s">
        <v>245</v>
      </c>
      <c r="K115" s="49"/>
      <c r="L115" s="49" t="s">
        <v>117</v>
      </c>
      <c r="M115" s="49" t="s">
        <v>434</v>
      </c>
      <c r="N115" s="49"/>
      <c r="O115" s="49">
        <v>240.5</v>
      </c>
      <c r="P115" s="52"/>
      <c r="Q115" s="52">
        <v>240.5</v>
      </c>
      <c r="R115" s="52">
        <v>78</v>
      </c>
      <c r="S115" s="52">
        <v>312</v>
      </c>
      <c r="T115" s="52">
        <v>44986</v>
      </c>
      <c r="U115" s="52">
        <v>45201</v>
      </c>
      <c r="V115" s="52" t="s">
        <v>435</v>
      </c>
      <c r="W115" s="49" t="s">
        <v>371</v>
      </c>
      <c r="X115" s="49" t="s">
        <v>371</v>
      </c>
      <c r="Y115" s="49"/>
    </row>
    <row r="116" s="31" customFormat="1" ht="27" customHeight="1" spans="1:25">
      <c r="A116" s="49">
        <v>32</v>
      </c>
      <c r="B116" s="49" t="s">
        <v>436</v>
      </c>
      <c r="C116" s="49"/>
      <c r="D116" s="49"/>
      <c r="E116" s="49"/>
      <c r="F116" s="63"/>
      <c r="G116" s="49"/>
      <c r="H116" s="49"/>
      <c r="I116" s="49"/>
      <c r="J116" s="49" t="s">
        <v>245</v>
      </c>
      <c r="K116" s="49"/>
      <c r="L116" s="49" t="s">
        <v>131</v>
      </c>
      <c r="M116" s="49" t="s">
        <v>437</v>
      </c>
      <c r="N116" s="49"/>
      <c r="O116" s="49">
        <v>146.25</v>
      </c>
      <c r="P116" s="49"/>
      <c r="Q116" s="49"/>
      <c r="R116" s="65"/>
      <c r="S116" s="66"/>
      <c r="T116" s="52">
        <v>44986</v>
      </c>
      <c r="U116" s="52">
        <v>45201</v>
      </c>
      <c r="V116" s="52" t="s">
        <v>438</v>
      </c>
      <c r="W116" s="49" t="s">
        <v>134</v>
      </c>
      <c r="X116" s="49" t="s">
        <v>371</v>
      </c>
      <c r="Y116" s="49"/>
    </row>
    <row r="117" s="31" customFormat="1" ht="27" customHeight="1" spans="1:25">
      <c r="A117" s="49">
        <v>33</v>
      </c>
      <c r="B117" s="49" t="s">
        <v>439</v>
      </c>
      <c r="C117" s="49"/>
      <c r="D117" s="49"/>
      <c r="E117" s="49"/>
      <c r="F117" s="63"/>
      <c r="G117" s="49"/>
      <c r="H117" s="49"/>
      <c r="I117" s="49"/>
      <c r="J117" s="49" t="s">
        <v>245</v>
      </c>
      <c r="K117" s="49"/>
      <c r="L117" s="49" t="s">
        <v>131</v>
      </c>
      <c r="M117" s="49" t="s">
        <v>440</v>
      </c>
      <c r="N117" s="49"/>
      <c r="O117" s="49">
        <v>180</v>
      </c>
      <c r="P117" s="52">
        <v>5</v>
      </c>
      <c r="Q117" s="52">
        <v>180</v>
      </c>
      <c r="R117" s="52">
        <v>10</v>
      </c>
      <c r="S117" s="52">
        <v>60</v>
      </c>
      <c r="T117" s="52">
        <v>44986</v>
      </c>
      <c r="U117" s="52">
        <v>45201</v>
      </c>
      <c r="V117" s="52" t="s">
        <v>441</v>
      </c>
      <c r="W117" s="49" t="s">
        <v>134</v>
      </c>
      <c r="X117" s="49" t="s">
        <v>371</v>
      </c>
      <c r="Y117" s="49"/>
    </row>
    <row r="118" s="34" customFormat="1" ht="27" customHeight="1" spans="1:25">
      <c r="A118" s="50" t="s">
        <v>442</v>
      </c>
      <c r="B118" s="50" t="s">
        <v>443</v>
      </c>
      <c r="C118" s="50"/>
      <c r="D118" s="50"/>
      <c r="E118" s="50"/>
      <c r="F118" s="51"/>
      <c r="G118" s="50"/>
      <c r="H118" s="50"/>
      <c r="I118" s="50"/>
      <c r="J118" s="50"/>
      <c r="K118" s="50"/>
      <c r="L118" s="50"/>
      <c r="M118" s="50"/>
      <c r="N118" s="50"/>
      <c r="O118" s="50">
        <v>0</v>
      </c>
      <c r="P118" s="50"/>
      <c r="Q118" s="50"/>
      <c r="R118" s="50"/>
      <c r="S118" s="50"/>
      <c r="T118" s="50"/>
      <c r="U118" s="50"/>
      <c r="V118" s="50"/>
      <c r="W118" s="50"/>
      <c r="X118" s="50"/>
      <c r="Y118" s="50"/>
    </row>
    <row r="119" s="30" customFormat="1" ht="27" customHeight="1" spans="1:25">
      <c r="A119" s="50" t="s">
        <v>444</v>
      </c>
      <c r="B119" s="50" t="s">
        <v>445</v>
      </c>
      <c r="C119" s="50"/>
      <c r="D119" s="50"/>
      <c r="E119" s="50"/>
      <c r="F119" s="51"/>
      <c r="G119" s="50"/>
      <c r="H119" s="50"/>
      <c r="I119" s="50"/>
      <c r="J119" s="50"/>
      <c r="K119" s="50"/>
      <c r="L119" s="50"/>
      <c r="M119" s="50"/>
      <c r="N119" s="50"/>
      <c r="O119" s="50">
        <f>SUM(O120:O127)</f>
        <v>1142</v>
      </c>
      <c r="P119" s="50"/>
      <c r="Q119" s="50"/>
      <c r="R119" s="50"/>
      <c r="S119" s="50"/>
      <c r="T119" s="50"/>
      <c r="U119" s="50"/>
      <c r="V119" s="50"/>
      <c r="W119" s="50"/>
      <c r="X119" s="50"/>
      <c r="Y119" s="50"/>
    </row>
    <row r="120" s="33" customFormat="1" ht="27" customHeight="1" spans="1:25">
      <c r="A120" s="49">
        <v>1</v>
      </c>
      <c r="B120" s="52" t="s">
        <v>446</v>
      </c>
      <c r="C120" s="52"/>
      <c r="D120" s="52"/>
      <c r="E120" s="52"/>
      <c r="F120" s="53"/>
      <c r="G120" s="52"/>
      <c r="H120" s="52"/>
      <c r="I120" s="52"/>
      <c r="J120" s="52" t="s">
        <v>105</v>
      </c>
      <c r="K120" s="52"/>
      <c r="L120" s="52" t="s">
        <v>112</v>
      </c>
      <c r="M120" s="52" t="s">
        <v>447</v>
      </c>
      <c r="N120" s="52"/>
      <c r="O120" s="52">
        <v>79.8</v>
      </c>
      <c r="P120" s="52"/>
      <c r="Q120" s="52"/>
      <c r="R120" s="52"/>
      <c r="S120" s="52"/>
      <c r="T120" s="52">
        <v>44986</v>
      </c>
      <c r="U120" s="52">
        <v>45260</v>
      </c>
      <c r="V120" s="49" t="s">
        <v>448</v>
      </c>
      <c r="W120" s="52" t="s">
        <v>110</v>
      </c>
      <c r="X120" s="52" t="s">
        <v>110</v>
      </c>
      <c r="Y120" s="49"/>
    </row>
    <row r="121" s="33" customFormat="1" ht="27" customHeight="1" spans="1:25">
      <c r="A121" s="49">
        <v>2</v>
      </c>
      <c r="B121" s="52" t="s">
        <v>449</v>
      </c>
      <c r="C121" s="52" t="s">
        <v>194</v>
      </c>
      <c r="D121" s="52" t="s">
        <v>204</v>
      </c>
      <c r="E121" s="52">
        <v>84</v>
      </c>
      <c r="F121" s="53">
        <v>44973</v>
      </c>
      <c r="G121" s="52" t="s">
        <v>196</v>
      </c>
      <c r="H121" s="52" t="s">
        <v>110</v>
      </c>
      <c r="I121" s="52" t="s">
        <v>157</v>
      </c>
      <c r="J121" s="52" t="s">
        <v>105</v>
      </c>
      <c r="K121" s="52"/>
      <c r="L121" s="52" t="s">
        <v>112</v>
      </c>
      <c r="M121" s="52" t="s">
        <v>450</v>
      </c>
      <c r="N121" s="52"/>
      <c r="O121" s="52">
        <v>84</v>
      </c>
      <c r="P121" s="52"/>
      <c r="Q121" s="52"/>
      <c r="R121" s="52"/>
      <c r="S121" s="52"/>
      <c r="T121" s="52">
        <v>44986</v>
      </c>
      <c r="U121" s="52">
        <v>45260</v>
      </c>
      <c r="V121" s="49" t="s">
        <v>451</v>
      </c>
      <c r="W121" s="52" t="s">
        <v>110</v>
      </c>
      <c r="X121" s="52" t="s">
        <v>110</v>
      </c>
      <c r="Y121" s="49"/>
    </row>
    <row r="122" s="33" customFormat="1" ht="27" customHeight="1" spans="1:25">
      <c r="A122" s="49">
        <v>3</v>
      </c>
      <c r="B122" s="52" t="s">
        <v>452</v>
      </c>
      <c r="C122" s="52" t="s">
        <v>153</v>
      </c>
      <c r="D122" s="52" t="s">
        <v>180</v>
      </c>
      <c r="E122" s="52">
        <v>600</v>
      </c>
      <c r="F122" s="53">
        <v>44988</v>
      </c>
      <c r="G122" s="52" t="s">
        <v>155</v>
      </c>
      <c r="H122" s="52" t="s">
        <v>110</v>
      </c>
      <c r="I122" s="52" t="s">
        <v>181</v>
      </c>
      <c r="J122" s="52" t="s">
        <v>105</v>
      </c>
      <c r="K122" s="52"/>
      <c r="L122" s="52" t="s">
        <v>112</v>
      </c>
      <c r="M122" s="52" t="s">
        <v>453</v>
      </c>
      <c r="N122" s="52"/>
      <c r="O122" s="52">
        <v>600</v>
      </c>
      <c r="P122" s="52"/>
      <c r="Q122" s="52"/>
      <c r="R122" s="52"/>
      <c r="S122" s="52"/>
      <c r="T122" s="52">
        <v>44986</v>
      </c>
      <c r="U122" s="52">
        <v>45260</v>
      </c>
      <c r="V122" s="49" t="s">
        <v>454</v>
      </c>
      <c r="W122" s="52" t="s">
        <v>110</v>
      </c>
      <c r="X122" s="52" t="s">
        <v>110</v>
      </c>
      <c r="Y122" s="49"/>
    </row>
    <row r="123" s="33" customFormat="1" ht="27" customHeight="1" spans="1:25">
      <c r="A123" s="49">
        <v>4</v>
      </c>
      <c r="B123" s="52" t="s">
        <v>455</v>
      </c>
      <c r="C123" s="52" t="s">
        <v>153</v>
      </c>
      <c r="D123" s="52" t="s">
        <v>180</v>
      </c>
      <c r="E123" s="52">
        <v>100</v>
      </c>
      <c r="F123" s="53">
        <v>44988</v>
      </c>
      <c r="G123" s="52" t="s">
        <v>155</v>
      </c>
      <c r="H123" s="52" t="s">
        <v>110</v>
      </c>
      <c r="I123" s="52" t="s">
        <v>181</v>
      </c>
      <c r="J123" s="52" t="s">
        <v>105</v>
      </c>
      <c r="K123" s="52"/>
      <c r="L123" s="52" t="s">
        <v>112</v>
      </c>
      <c r="M123" s="52" t="s">
        <v>456</v>
      </c>
      <c r="N123" s="52"/>
      <c r="O123" s="52">
        <v>100</v>
      </c>
      <c r="P123" s="52"/>
      <c r="Q123" s="52"/>
      <c r="R123" s="52"/>
      <c r="S123" s="52"/>
      <c r="T123" s="52">
        <v>44986</v>
      </c>
      <c r="U123" s="52">
        <v>45260</v>
      </c>
      <c r="V123" s="49" t="s">
        <v>457</v>
      </c>
      <c r="W123" s="52" t="s">
        <v>110</v>
      </c>
      <c r="X123" s="52" t="s">
        <v>110</v>
      </c>
      <c r="Y123" s="49"/>
    </row>
    <row r="124" s="33" customFormat="1" ht="27" customHeight="1" spans="1:25">
      <c r="A124" s="49">
        <v>5</v>
      </c>
      <c r="B124" s="52" t="s">
        <v>458</v>
      </c>
      <c r="C124" s="52"/>
      <c r="D124" s="52"/>
      <c r="E124" s="52"/>
      <c r="F124" s="53"/>
      <c r="G124" s="52"/>
      <c r="H124" s="52"/>
      <c r="I124" s="52"/>
      <c r="J124" s="52" t="s">
        <v>105</v>
      </c>
      <c r="K124" s="52"/>
      <c r="L124" s="52" t="s">
        <v>112</v>
      </c>
      <c r="M124" s="52" t="s">
        <v>459</v>
      </c>
      <c r="N124" s="52"/>
      <c r="O124" s="52">
        <v>76</v>
      </c>
      <c r="P124" s="52"/>
      <c r="Q124" s="52"/>
      <c r="R124" s="52"/>
      <c r="S124" s="52"/>
      <c r="T124" s="52">
        <v>44986</v>
      </c>
      <c r="U124" s="52">
        <v>45260</v>
      </c>
      <c r="V124" s="49" t="s">
        <v>460</v>
      </c>
      <c r="W124" s="52" t="s">
        <v>110</v>
      </c>
      <c r="X124" s="52" t="s">
        <v>110</v>
      </c>
      <c r="Y124" s="49"/>
    </row>
    <row r="125" s="33" customFormat="1" ht="27" customHeight="1" spans="1:25">
      <c r="A125" s="49">
        <v>6</v>
      </c>
      <c r="B125" s="52" t="s">
        <v>461</v>
      </c>
      <c r="C125" s="52"/>
      <c r="D125" s="52"/>
      <c r="E125" s="52"/>
      <c r="F125" s="53"/>
      <c r="G125" s="52"/>
      <c r="H125" s="52"/>
      <c r="I125" s="52"/>
      <c r="J125" s="52" t="s">
        <v>105</v>
      </c>
      <c r="K125" s="52"/>
      <c r="L125" s="52" t="s">
        <v>112</v>
      </c>
      <c r="M125" s="52" t="s">
        <v>462</v>
      </c>
      <c r="N125" s="52"/>
      <c r="O125" s="52">
        <v>22.2</v>
      </c>
      <c r="P125" s="52"/>
      <c r="Q125" s="52"/>
      <c r="R125" s="52"/>
      <c r="S125" s="52"/>
      <c r="T125" s="52">
        <v>44986</v>
      </c>
      <c r="U125" s="52">
        <v>45260</v>
      </c>
      <c r="V125" s="49" t="s">
        <v>463</v>
      </c>
      <c r="W125" s="52" t="s">
        <v>110</v>
      </c>
      <c r="X125" s="52" t="s">
        <v>110</v>
      </c>
      <c r="Y125" s="49"/>
    </row>
    <row r="126" s="33" customFormat="1" ht="27" customHeight="1" spans="1:25">
      <c r="A126" s="49">
        <v>8</v>
      </c>
      <c r="B126" s="52" t="s">
        <v>464</v>
      </c>
      <c r="C126" s="52" t="s">
        <v>194</v>
      </c>
      <c r="D126" s="52" t="s">
        <v>204</v>
      </c>
      <c r="E126" s="52">
        <v>140</v>
      </c>
      <c r="F126" s="53">
        <v>44973</v>
      </c>
      <c r="G126" s="52" t="s">
        <v>196</v>
      </c>
      <c r="H126" s="52" t="s">
        <v>110</v>
      </c>
      <c r="I126" s="52" t="s">
        <v>157</v>
      </c>
      <c r="J126" s="52" t="s">
        <v>105</v>
      </c>
      <c r="K126" s="52"/>
      <c r="L126" s="52" t="s">
        <v>112</v>
      </c>
      <c r="M126" s="52" t="s">
        <v>465</v>
      </c>
      <c r="N126" s="52"/>
      <c r="O126" s="52">
        <v>140</v>
      </c>
      <c r="P126" s="52"/>
      <c r="Q126" s="52"/>
      <c r="R126" s="52"/>
      <c r="S126" s="52"/>
      <c r="T126" s="52">
        <v>44622</v>
      </c>
      <c r="U126" s="52">
        <v>44896</v>
      </c>
      <c r="V126" s="49" t="s">
        <v>466</v>
      </c>
      <c r="W126" s="52" t="s">
        <v>110</v>
      </c>
      <c r="X126" s="52" t="s">
        <v>110</v>
      </c>
      <c r="Y126" s="49"/>
    </row>
    <row r="127" s="32" customFormat="1" ht="27" customHeight="1" spans="1:25">
      <c r="A127" s="49">
        <v>9</v>
      </c>
      <c r="B127" s="52" t="s">
        <v>467</v>
      </c>
      <c r="C127" s="52"/>
      <c r="D127" s="52"/>
      <c r="E127" s="52"/>
      <c r="F127" s="53"/>
      <c r="G127" s="52"/>
      <c r="H127" s="52"/>
      <c r="I127" s="52"/>
      <c r="J127" s="52" t="s">
        <v>105</v>
      </c>
      <c r="K127" s="52"/>
      <c r="L127" s="52" t="s">
        <v>112</v>
      </c>
      <c r="M127" s="52" t="s">
        <v>468</v>
      </c>
      <c r="N127" s="52"/>
      <c r="O127" s="52">
        <v>40</v>
      </c>
      <c r="P127" s="52"/>
      <c r="Q127" s="52"/>
      <c r="R127" s="52"/>
      <c r="S127" s="52"/>
      <c r="T127" s="52">
        <v>44622</v>
      </c>
      <c r="U127" s="52">
        <v>44896</v>
      </c>
      <c r="V127" s="49" t="s">
        <v>469</v>
      </c>
      <c r="W127" s="52" t="s">
        <v>110</v>
      </c>
      <c r="X127" s="52" t="s">
        <v>110</v>
      </c>
      <c r="Y127" s="49"/>
    </row>
    <row r="128" s="30" customFormat="1" ht="27" customHeight="1" spans="1:25">
      <c r="A128" s="50" t="s">
        <v>470</v>
      </c>
      <c r="B128" s="50" t="s">
        <v>56</v>
      </c>
      <c r="C128" s="50"/>
      <c r="D128" s="50"/>
      <c r="E128" s="50"/>
      <c r="F128" s="51"/>
      <c r="G128" s="50"/>
      <c r="H128" s="50"/>
      <c r="I128" s="50"/>
      <c r="J128" s="50"/>
      <c r="K128" s="50"/>
      <c r="L128" s="50"/>
      <c r="M128" s="50"/>
      <c r="N128" s="50"/>
      <c r="O128" s="50">
        <f>O129+O130+O131+O132</f>
        <v>1175</v>
      </c>
      <c r="P128" s="50"/>
      <c r="Q128" s="50"/>
      <c r="R128" s="50"/>
      <c r="S128" s="50"/>
      <c r="T128" s="57"/>
      <c r="U128" s="57"/>
      <c r="V128" s="50"/>
      <c r="W128" s="50"/>
      <c r="X128" s="50"/>
      <c r="Y128" s="50"/>
    </row>
    <row r="129" s="35" customFormat="1" ht="27" customHeight="1" spans="1:25">
      <c r="A129" s="49" t="s">
        <v>471</v>
      </c>
      <c r="B129" s="49" t="s">
        <v>472</v>
      </c>
      <c r="C129" s="49"/>
      <c r="D129" s="49"/>
      <c r="E129" s="49"/>
      <c r="F129" s="63"/>
      <c r="G129" s="49"/>
      <c r="H129" s="49"/>
      <c r="I129" s="49"/>
      <c r="J129" s="49"/>
      <c r="K129" s="49"/>
      <c r="L129" s="49"/>
      <c r="M129" s="49"/>
      <c r="N129" s="49"/>
      <c r="O129" s="49">
        <v>0</v>
      </c>
      <c r="P129" s="49"/>
      <c r="Q129" s="49"/>
      <c r="R129" s="49"/>
      <c r="S129" s="49"/>
      <c r="T129" s="52"/>
      <c r="U129" s="52"/>
      <c r="V129" s="49"/>
      <c r="W129" s="49"/>
      <c r="X129" s="49"/>
      <c r="Y129" s="49"/>
    </row>
    <row r="130" s="29" customFormat="1" ht="27" customHeight="1" spans="1:25">
      <c r="A130" s="49" t="s">
        <v>473</v>
      </c>
      <c r="B130" s="49" t="s">
        <v>474</v>
      </c>
      <c r="C130" s="49"/>
      <c r="D130" s="49"/>
      <c r="E130" s="49"/>
      <c r="F130" s="63"/>
      <c r="G130" s="49"/>
      <c r="H130" s="49"/>
      <c r="I130" s="49"/>
      <c r="J130" s="49"/>
      <c r="K130" s="49"/>
      <c r="L130" s="49"/>
      <c r="M130" s="49"/>
      <c r="N130" s="49"/>
      <c r="O130" s="49">
        <v>0</v>
      </c>
      <c r="P130" s="49"/>
      <c r="Q130" s="49"/>
      <c r="R130" s="49"/>
      <c r="S130" s="49"/>
      <c r="T130" s="52"/>
      <c r="U130" s="52"/>
      <c r="V130" s="49"/>
      <c r="W130" s="49"/>
      <c r="X130" s="49"/>
      <c r="Y130" s="49"/>
    </row>
    <row r="131" s="29" customFormat="1" ht="27" customHeight="1" spans="1:25">
      <c r="A131" s="49" t="s">
        <v>475</v>
      </c>
      <c r="B131" s="49" t="s">
        <v>476</v>
      </c>
      <c r="C131" s="49"/>
      <c r="D131" s="49"/>
      <c r="E131" s="49"/>
      <c r="F131" s="63"/>
      <c r="G131" s="49"/>
      <c r="H131" s="49"/>
      <c r="I131" s="49"/>
      <c r="J131" s="49"/>
      <c r="K131" s="49"/>
      <c r="L131" s="49"/>
      <c r="M131" s="67"/>
      <c r="N131" s="49"/>
      <c r="O131" s="49">
        <v>0</v>
      </c>
      <c r="P131" s="49"/>
      <c r="Q131" s="49"/>
      <c r="R131" s="49"/>
      <c r="S131" s="49"/>
      <c r="T131" s="52"/>
      <c r="U131" s="52"/>
      <c r="V131" s="49"/>
      <c r="W131" s="49"/>
      <c r="X131" s="49"/>
      <c r="Y131" s="49"/>
    </row>
    <row r="132" s="29" customFormat="1" ht="27" customHeight="1" spans="1:25">
      <c r="A132" s="49" t="s">
        <v>477</v>
      </c>
      <c r="B132" s="49" t="s">
        <v>478</v>
      </c>
      <c r="C132" s="49"/>
      <c r="D132" s="49"/>
      <c r="E132" s="49"/>
      <c r="F132" s="63"/>
      <c r="G132" s="49"/>
      <c r="H132" s="49"/>
      <c r="I132" s="49"/>
      <c r="J132" s="49"/>
      <c r="K132" s="49"/>
      <c r="L132" s="49"/>
      <c r="M132" s="49"/>
      <c r="N132" s="49"/>
      <c r="O132" s="50">
        <f>SUM(O133:O136)</f>
        <v>1175</v>
      </c>
      <c r="P132" s="49"/>
      <c r="Q132" s="49"/>
      <c r="R132" s="49"/>
      <c r="S132" s="49"/>
      <c r="T132" s="52"/>
      <c r="U132" s="52"/>
      <c r="V132" s="49"/>
      <c r="W132" s="49"/>
      <c r="X132" s="49"/>
      <c r="Y132" s="49"/>
    </row>
    <row r="133" s="33" customFormat="1" ht="27" customHeight="1" spans="1:25">
      <c r="A133" s="49">
        <v>1</v>
      </c>
      <c r="B133" s="52" t="s">
        <v>479</v>
      </c>
      <c r="C133" s="52"/>
      <c r="D133" s="52"/>
      <c r="E133" s="52"/>
      <c r="F133" s="53"/>
      <c r="G133" s="52"/>
      <c r="H133" s="52"/>
      <c r="I133" s="52"/>
      <c r="J133" s="52" t="s">
        <v>245</v>
      </c>
      <c r="K133" s="52"/>
      <c r="L133" s="52" t="s">
        <v>112</v>
      </c>
      <c r="M133" s="52" t="s">
        <v>480</v>
      </c>
      <c r="N133" s="52"/>
      <c r="O133" s="52">
        <v>55</v>
      </c>
      <c r="P133" s="52"/>
      <c r="Q133" s="52"/>
      <c r="R133" s="52"/>
      <c r="S133" s="52"/>
      <c r="T133" s="52">
        <v>45017</v>
      </c>
      <c r="U133" s="52">
        <v>45231</v>
      </c>
      <c r="V133" s="49" t="s">
        <v>481</v>
      </c>
      <c r="W133" s="52" t="s">
        <v>249</v>
      </c>
      <c r="X133" s="52" t="s">
        <v>249</v>
      </c>
      <c r="Y133" s="49"/>
    </row>
    <row r="134" s="33" customFormat="1" ht="27" customHeight="1" spans="1:25">
      <c r="A134" s="49">
        <v>2</v>
      </c>
      <c r="B134" s="52" t="s">
        <v>482</v>
      </c>
      <c r="C134" s="52"/>
      <c r="D134" s="52"/>
      <c r="E134" s="52"/>
      <c r="F134" s="53"/>
      <c r="G134" s="52"/>
      <c r="H134" s="52"/>
      <c r="I134" s="52"/>
      <c r="J134" s="52" t="s">
        <v>105</v>
      </c>
      <c r="K134" s="52"/>
      <c r="L134" s="52" t="s">
        <v>112</v>
      </c>
      <c r="M134" s="52" t="s">
        <v>483</v>
      </c>
      <c r="N134" s="52"/>
      <c r="O134" s="52">
        <v>500</v>
      </c>
      <c r="P134" s="52"/>
      <c r="Q134" s="52">
        <v>500</v>
      </c>
      <c r="R134" s="52">
        <v>71</v>
      </c>
      <c r="S134" s="52">
        <v>284</v>
      </c>
      <c r="T134" s="52">
        <v>44986</v>
      </c>
      <c r="U134" s="52">
        <v>45260</v>
      </c>
      <c r="V134" s="49" t="s">
        <v>484</v>
      </c>
      <c r="W134" s="52" t="s">
        <v>485</v>
      </c>
      <c r="X134" s="52" t="s">
        <v>485</v>
      </c>
      <c r="Y134" s="49"/>
    </row>
    <row r="135" s="33" customFormat="1" ht="27" customHeight="1" spans="1:25">
      <c r="A135" s="49">
        <v>3</v>
      </c>
      <c r="B135" s="52" t="s">
        <v>486</v>
      </c>
      <c r="C135" s="52" t="s">
        <v>194</v>
      </c>
      <c r="D135" s="52" t="s">
        <v>487</v>
      </c>
      <c r="E135" s="52">
        <v>100</v>
      </c>
      <c r="F135" s="53">
        <v>44972</v>
      </c>
      <c r="G135" s="52" t="s">
        <v>196</v>
      </c>
      <c r="H135" s="52" t="s">
        <v>485</v>
      </c>
      <c r="I135" s="52" t="s">
        <v>157</v>
      </c>
      <c r="J135" s="52" t="s">
        <v>105</v>
      </c>
      <c r="K135" s="52"/>
      <c r="L135" s="52" t="s">
        <v>112</v>
      </c>
      <c r="M135" s="52" t="s">
        <v>488</v>
      </c>
      <c r="N135" s="52"/>
      <c r="O135" s="52">
        <v>100</v>
      </c>
      <c r="P135" s="52"/>
      <c r="Q135" s="52">
        <v>100</v>
      </c>
      <c r="R135" s="52">
        <v>31</v>
      </c>
      <c r="S135" s="52">
        <v>124</v>
      </c>
      <c r="T135" s="52">
        <v>44986</v>
      </c>
      <c r="U135" s="52">
        <v>45260</v>
      </c>
      <c r="V135" s="49" t="s">
        <v>484</v>
      </c>
      <c r="W135" s="52" t="s">
        <v>485</v>
      </c>
      <c r="X135" s="52" t="s">
        <v>485</v>
      </c>
      <c r="Y135" s="49"/>
    </row>
    <row r="136" s="33" customFormat="1" ht="27" customHeight="1" spans="1:25">
      <c r="A136" s="49">
        <v>4</v>
      </c>
      <c r="B136" s="52" t="s">
        <v>489</v>
      </c>
      <c r="C136" s="52"/>
      <c r="D136" s="52"/>
      <c r="E136" s="52"/>
      <c r="F136" s="53"/>
      <c r="G136" s="52"/>
      <c r="H136" s="52"/>
      <c r="I136" s="52"/>
      <c r="J136" s="52" t="s">
        <v>245</v>
      </c>
      <c r="K136" s="52"/>
      <c r="L136" s="52" t="s">
        <v>112</v>
      </c>
      <c r="M136" s="49" t="s">
        <v>490</v>
      </c>
      <c r="N136" s="52"/>
      <c r="O136" s="52">
        <v>520</v>
      </c>
      <c r="P136" s="52"/>
      <c r="Q136" s="52"/>
      <c r="R136" s="52"/>
      <c r="S136" s="52"/>
      <c r="T136" s="52">
        <v>44986</v>
      </c>
      <c r="U136" s="52">
        <v>45260</v>
      </c>
      <c r="V136" s="49" t="s">
        <v>491</v>
      </c>
      <c r="W136" s="52" t="s">
        <v>492</v>
      </c>
      <c r="X136" s="52" t="s">
        <v>492</v>
      </c>
      <c r="Y136" s="49"/>
    </row>
  </sheetData>
  <sortState ref="A40:Z43">
    <sortCondition ref="K40:K43"/>
  </sortState>
  <mergeCells count="38">
    <mergeCell ref="A1:Y1"/>
    <mergeCell ref="A2:Y2"/>
    <mergeCell ref="A3:Y3"/>
    <mergeCell ref="P4:S4"/>
    <mergeCell ref="T4:U4"/>
    <mergeCell ref="P5:Q5"/>
    <mergeCell ref="R5:S5"/>
    <mergeCell ref="A4:A6"/>
    <mergeCell ref="A74:A82"/>
    <mergeCell ref="B4:B6"/>
    <mergeCell ref="B74:B82"/>
    <mergeCell ref="C4:C6"/>
    <mergeCell ref="D4:D6"/>
    <mergeCell ref="E4:E6"/>
    <mergeCell ref="F4:F6"/>
    <mergeCell ref="G4:G6"/>
    <mergeCell ref="H4:H6"/>
    <mergeCell ref="I4:I6"/>
    <mergeCell ref="J4:J6"/>
    <mergeCell ref="J74:J82"/>
    <mergeCell ref="K4:K6"/>
    <mergeCell ref="K74:K82"/>
    <mergeCell ref="L4:L6"/>
    <mergeCell ref="L74:L82"/>
    <mergeCell ref="M4:M6"/>
    <mergeCell ref="M74:M82"/>
    <mergeCell ref="N4:N6"/>
    <mergeCell ref="N74:N82"/>
    <mergeCell ref="O5:O6"/>
    <mergeCell ref="O74:O82"/>
    <mergeCell ref="T5:T6"/>
    <mergeCell ref="U5:U6"/>
    <mergeCell ref="V4:V6"/>
    <mergeCell ref="W4:W6"/>
    <mergeCell ref="W74:W82"/>
    <mergeCell ref="X4:X6"/>
    <mergeCell ref="X74:X82"/>
    <mergeCell ref="Y4:Y6"/>
  </mergeCells>
  <dataValidations count="2">
    <dataValidation type="custom" allowBlank="1" showInputMessage="1" showErrorMessage="1" sqref="J8 K8 J26 K26 J35 K35 J39 K39 J44 K44 J48 K48 J60 K60 K66 J67 K67 J68 K68 J84 K84 J118 K118 J119 K119 J128 K128 K129 K130 K131 K132">
      <formula1>"是、否"</formula1>
    </dataValidation>
    <dataValidation type="list" allowBlank="1" showInputMessage="1" showErrorMessage="1" sqref="J129 J130 J131 J132">
      <formula1>"是,否"</formula1>
    </dataValidation>
  </dataValidations>
  <printOptions horizontalCentered="1"/>
  <pageMargins left="0.393055555555556" right="0.393055555555556" top="0.472222222222222" bottom="0.432638888888889" header="0.156944444444444" footer="0.314583333333333"/>
  <pageSetup paperSize="8" scale="35" fitToHeight="0"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5"/>
  <sheetViews>
    <sheetView workbookViewId="0">
      <selection activeCell="D16" sqref="D16"/>
    </sheetView>
  </sheetViews>
  <sheetFormatPr defaultColWidth="9" defaultRowHeight="14.25"/>
  <cols>
    <col min="1" max="1" width="6.5" style="4" customWidth="1"/>
    <col min="2" max="2" width="30.25" style="1" customWidth="1"/>
    <col min="3" max="3" width="33" style="1" customWidth="1"/>
    <col min="4" max="4" width="19.875" style="1" customWidth="1"/>
    <col min="5" max="5" width="11.125" style="4"/>
    <col min="6" max="6" width="10.125" style="4"/>
    <col min="7" max="241" width="9" style="4"/>
    <col min="242" max="16384" width="9" style="5"/>
  </cols>
  <sheetData>
    <row r="1" s="1" customFormat="1" ht="20.25" spans="1:2">
      <c r="A1" s="6" t="s">
        <v>493</v>
      </c>
      <c r="B1" s="6"/>
    </row>
    <row r="2" s="2" customFormat="1" ht="30.75" customHeight="1" spans="1:4">
      <c r="A2" s="7" t="s">
        <v>494</v>
      </c>
      <c r="B2" s="7"/>
      <c r="C2" s="7"/>
      <c r="D2" s="7"/>
    </row>
    <row r="3" s="3" customFormat="1" ht="27" customHeight="1" spans="1:3">
      <c r="A3" s="8"/>
      <c r="B3" s="9"/>
      <c r="C3" s="10"/>
    </row>
    <row r="4" s="3" customFormat="1" ht="51" customHeight="1" spans="1:4">
      <c r="A4" s="11" t="s">
        <v>27</v>
      </c>
      <c r="B4" s="11" t="s">
        <v>495</v>
      </c>
      <c r="C4" s="11" t="s">
        <v>496</v>
      </c>
      <c r="D4" s="12" t="s">
        <v>93</v>
      </c>
    </row>
    <row r="5" s="3" customFormat="1" ht="18" customHeight="1" spans="1:4">
      <c r="A5" s="13"/>
      <c r="B5" s="13" t="s">
        <v>37</v>
      </c>
      <c r="C5" s="14">
        <v>61380.2214</v>
      </c>
      <c r="D5" s="15">
        <f>D6+D9+D12+D15+D18+D21+D22+D23+D24+D25+D26+D27+D28</f>
        <v>104</v>
      </c>
    </row>
    <row r="6" s="3" customFormat="1" ht="22" customHeight="1" spans="1:4">
      <c r="A6" s="13" t="s">
        <v>38</v>
      </c>
      <c r="B6" s="16" t="s">
        <v>103</v>
      </c>
      <c r="C6" s="14">
        <f>SUM(C7:C8)</f>
        <v>14972.61</v>
      </c>
      <c r="D6" s="15">
        <f>SUM(D7:D8)</f>
        <v>17</v>
      </c>
    </row>
    <row r="7" s="3" customFormat="1" ht="22" customHeight="1" spans="1:4">
      <c r="A7" s="17">
        <v>1</v>
      </c>
      <c r="B7" s="18" t="s">
        <v>106</v>
      </c>
      <c r="C7" s="14">
        <f>SUM(附件3!O9:O17)</f>
        <v>3067</v>
      </c>
      <c r="D7" s="15">
        <v>8</v>
      </c>
    </row>
    <row r="8" s="3" customFormat="1" ht="22" customHeight="1" spans="1:4">
      <c r="A8" s="17">
        <v>2</v>
      </c>
      <c r="B8" s="18" t="s">
        <v>142</v>
      </c>
      <c r="C8" s="14">
        <f>SUM(附件3!O18:O25)</f>
        <v>11905.61</v>
      </c>
      <c r="D8" s="15">
        <v>9</v>
      </c>
    </row>
    <row r="9" s="3" customFormat="1" ht="22" customHeight="1" spans="1:4">
      <c r="A9" s="13" t="s">
        <v>57</v>
      </c>
      <c r="B9" s="16" t="s">
        <v>186</v>
      </c>
      <c r="C9" s="14">
        <f>SUM(C10:C11)</f>
        <v>1434.1514</v>
      </c>
      <c r="D9" s="15">
        <f>SUM(D10:D11)</f>
        <v>8</v>
      </c>
    </row>
    <row r="10" s="3" customFormat="1" ht="22" customHeight="1" spans="1:4">
      <c r="A10" s="17">
        <v>1</v>
      </c>
      <c r="B10" s="18" t="s">
        <v>106</v>
      </c>
      <c r="C10" s="14">
        <f>SUM(附件3!O27:O28)</f>
        <v>230</v>
      </c>
      <c r="D10" s="15">
        <v>2</v>
      </c>
    </row>
    <row r="11" s="3" customFormat="1" ht="22" customHeight="1" spans="1:4">
      <c r="A11" s="17">
        <v>2</v>
      </c>
      <c r="B11" s="18" t="s">
        <v>142</v>
      </c>
      <c r="C11" s="14">
        <f>SUM(附件3!O29:O34)</f>
        <v>1204.1514</v>
      </c>
      <c r="D11" s="15">
        <v>6</v>
      </c>
    </row>
    <row r="12" s="3" customFormat="1" ht="22" customHeight="1" spans="1:4">
      <c r="A12" s="13" t="s">
        <v>62</v>
      </c>
      <c r="B12" s="16" t="s">
        <v>218</v>
      </c>
      <c r="C12" s="14">
        <f>SUM(C13:C14)</f>
        <v>550</v>
      </c>
      <c r="D12" s="15">
        <f>SUM(D13:D14)</f>
        <v>3</v>
      </c>
    </row>
    <row r="13" s="3" customFormat="1" ht="22" customHeight="1" spans="1:4">
      <c r="A13" s="17">
        <v>1</v>
      </c>
      <c r="B13" s="18" t="s">
        <v>106</v>
      </c>
      <c r="C13" s="14">
        <f>SUM(附件3!O36:O37)</f>
        <v>500</v>
      </c>
      <c r="D13" s="15">
        <v>2</v>
      </c>
    </row>
    <row r="14" s="3" customFormat="1" ht="22" customHeight="1" spans="1:4">
      <c r="A14" s="17">
        <v>2</v>
      </c>
      <c r="B14" s="18" t="s">
        <v>142</v>
      </c>
      <c r="C14" s="14">
        <f>SUM(附件3!O38)</f>
        <v>50</v>
      </c>
      <c r="D14" s="15">
        <v>1</v>
      </c>
    </row>
    <row r="15" s="3" customFormat="1" ht="22" customHeight="1" spans="1:4">
      <c r="A15" s="13" t="s">
        <v>65</v>
      </c>
      <c r="B15" s="16" t="s">
        <v>230</v>
      </c>
      <c r="C15" s="14">
        <f>SUM(C16:C17)</f>
        <v>3963.9</v>
      </c>
      <c r="D15" s="15">
        <f>SUM(D16:D17)</f>
        <v>4</v>
      </c>
    </row>
    <row r="16" s="3" customFormat="1" ht="22" customHeight="1" spans="1:4">
      <c r="A16" s="17">
        <v>1</v>
      </c>
      <c r="B16" s="18" t="s">
        <v>106</v>
      </c>
      <c r="C16" s="14">
        <f>SUM(附件3!O40:O41)</f>
        <v>2100</v>
      </c>
      <c r="D16" s="15">
        <v>2</v>
      </c>
    </row>
    <row r="17" s="3" customFormat="1" ht="22" customHeight="1" spans="1:4">
      <c r="A17" s="17">
        <v>2</v>
      </c>
      <c r="B17" s="18" t="s">
        <v>142</v>
      </c>
      <c r="C17" s="14">
        <f>SUM(附件3!O42:O43)</f>
        <v>1863.9</v>
      </c>
      <c r="D17" s="15">
        <v>2</v>
      </c>
    </row>
    <row r="18" s="3" customFormat="1" ht="22" customHeight="1" spans="1:4">
      <c r="A18" s="13" t="s">
        <v>250</v>
      </c>
      <c r="B18" s="16" t="s">
        <v>251</v>
      </c>
      <c r="C18" s="14">
        <f>SUM(C19:C20)</f>
        <v>2350</v>
      </c>
      <c r="D18" s="15">
        <f>SUM(D19:D20)</f>
        <v>3</v>
      </c>
    </row>
    <row r="19" s="3" customFormat="1" ht="22" customHeight="1" spans="1:4">
      <c r="A19" s="17">
        <v>1</v>
      </c>
      <c r="B19" s="18" t="s">
        <v>106</v>
      </c>
      <c r="C19" s="14">
        <f>SUM(附件3!O45)</f>
        <v>50</v>
      </c>
      <c r="D19" s="15">
        <v>1</v>
      </c>
    </row>
    <row r="20" s="3" customFormat="1" ht="22" customHeight="1" spans="1:4">
      <c r="A20" s="17">
        <v>2</v>
      </c>
      <c r="B20" s="18" t="s">
        <v>142</v>
      </c>
      <c r="C20" s="14">
        <f>SUM(附件3!O46:O47)</f>
        <v>2300</v>
      </c>
      <c r="D20" s="15">
        <v>2</v>
      </c>
    </row>
    <row r="21" s="3" customFormat="1" ht="22" customHeight="1" spans="1:4">
      <c r="A21" s="13" t="s">
        <v>267</v>
      </c>
      <c r="B21" s="16" t="s">
        <v>268</v>
      </c>
      <c r="C21" s="14">
        <f>SUM(附件3!O49:O59)</f>
        <v>7754.99</v>
      </c>
      <c r="D21" s="15">
        <v>11</v>
      </c>
    </row>
    <row r="22" s="3" customFormat="1" ht="22" customHeight="1" spans="1:4">
      <c r="A22" s="13" t="s">
        <v>300</v>
      </c>
      <c r="B22" s="16" t="s">
        <v>301</v>
      </c>
      <c r="C22" s="14">
        <f>SUM(附件3!O61:O66)</f>
        <v>12006.17</v>
      </c>
      <c r="D22" s="15">
        <v>6</v>
      </c>
    </row>
    <row r="23" s="3" customFormat="1" ht="22" customHeight="1" spans="1:4">
      <c r="A23" s="13" t="s">
        <v>324</v>
      </c>
      <c r="B23" s="16" t="s">
        <v>325</v>
      </c>
      <c r="C23" s="14"/>
      <c r="D23" s="15"/>
    </row>
    <row r="24" s="3" customFormat="1" ht="22" customHeight="1" spans="1:4">
      <c r="A24" s="13" t="s">
        <v>326</v>
      </c>
      <c r="B24" s="16" t="s">
        <v>327</v>
      </c>
      <c r="C24" s="14">
        <f>SUM(附件3!O69:O74)</f>
        <v>8498.81</v>
      </c>
      <c r="D24" s="15">
        <v>6</v>
      </c>
    </row>
    <row r="25" s="3" customFormat="1" ht="22" customHeight="1" spans="1:4">
      <c r="A25" s="13" t="s">
        <v>367</v>
      </c>
      <c r="B25" s="16" t="s">
        <v>368</v>
      </c>
      <c r="C25" s="14">
        <f>SUM(附件3!O85:O117)</f>
        <v>5532.59</v>
      </c>
      <c r="D25" s="15">
        <v>33</v>
      </c>
    </row>
    <row r="26" s="3" customFormat="1" ht="22" customHeight="1" spans="1:4">
      <c r="A26" s="13" t="s">
        <v>442</v>
      </c>
      <c r="B26" s="16" t="s">
        <v>443</v>
      </c>
      <c r="C26" s="19"/>
      <c r="D26" s="20"/>
    </row>
    <row r="27" s="3" customFormat="1" ht="22" customHeight="1" spans="1:4">
      <c r="A27" s="13" t="s">
        <v>444</v>
      </c>
      <c r="B27" s="16" t="s">
        <v>445</v>
      </c>
      <c r="C27" s="14">
        <f>SUM(附件3!O120:O127)</f>
        <v>1142</v>
      </c>
      <c r="D27" s="15">
        <v>9</v>
      </c>
    </row>
    <row r="28" s="3" customFormat="1" ht="22" customHeight="1" spans="1:4">
      <c r="A28" s="13" t="s">
        <v>470</v>
      </c>
      <c r="B28" s="16" t="s">
        <v>56</v>
      </c>
      <c r="C28" s="14">
        <f>SUM(C29:C32)</f>
        <v>1175</v>
      </c>
      <c r="D28" s="15">
        <f>SUM(D29:D32)</f>
        <v>4</v>
      </c>
    </row>
    <row r="29" s="3" customFormat="1" ht="22" customHeight="1" spans="1:4">
      <c r="A29" s="16">
        <v>1</v>
      </c>
      <c r="B29" s="18" t="s">
        <v>472</v>
      </c>
      <c r="C29" s="19"/>
      <c r="D29" s="20"/>
    </row>
    <row r="30" s="3" customFormat="1" ht="22" customHeight="1" spans="1:4">
      <c r="A30" s="16">
        <v>2</v>
      </c>
      <c r="B30" s="21" t="s">
        <v>497</v>
      </c>
      <c r="C30" s="14"/>
      <c r="D30" s="15"/>
    </row>
    <row r="31" s="3" customFormat="1" ht="33" customHeight="1" spans="1:4">
      <c r="A31" s="16">
        <v>3</v>
      </c>
      <c r="B31" s="18" t="s">
        <v>476</v>
      </c>
      <c r="C31" s="14"/>
      <c r="D31" s="15"/>
    </row>
    <row r="32" s="3" customFormat="1" ht="47.25" spans="1:4">
      <c r="A32" s="16">
        <v>4</v>
      </c>
      <c r="B32" s="18" t="s">
        <v>478</v>
      </c>
      <c r="C32" s="14">
        <f>SUM(附件3!O133:O136)</f>
        <v>1175</v>
      </c>
      <c r="D32" s="15">
        <v>4</v>
      </c>
    </row>
    <row r="33" s="3" customFormat="1" ht="18" customHeight="1" spans="1:4">
      <c r="A33" s="13"/>
      <c r="B33" s="16"/>
      <c r="C33" s="17"/>
      <c r="D33" s="22"/>
    </row>
    <row r="34" s="4" customFormat="1" ht="38" customHeight="1" spans="1:256">
      <c r="A34" s="23" t="s">
        <v>498</v>
      </c>
      <c r="B34" s="23"/>
      <c r="C34" s="23"/>
      <c r="D34" s="23"/>
      <c r="IH34" s="5"/>
      <c r="II34" s="5"/>
      <c r="IJ34" s="5"/>
      <c r="IK34" s="5"/>
      <c r="IL34" s="5"/>
      <c r="IM34" s="5"/>
      <c r="IN34" s="5"/>
      <c r="IO34" s="5"/>
      <c r="IP34" s="5"/>
      <c r="IQ34" s="5"/>
      <c r="IR34" s="5"/>
      <c r="IS34" s="5"/>
      <c r="IT34" s="5"/>
      <c r="IU34" s="5"/>
      <c r="IV34" s="5"/>
    </row>
    <row r="35" s="4" customFormat="1" ht="85" customHeight="1" spans="1:256">
      <c r="A35" s="24" t="s">
        <v>499</v>
      </c>
      <c r="B35" s="24"/>
      <c r="C35" s="24"/>
      <c r="D35" s="24"/>
      <c r="IH35" s="5"/>
      <c r="II35" s="5"/>
      <c r="IJ35" s="5"/>
      <c r="IK35" s="5"/>
      <c r="IL35" s="5"/>
      <c r="IM35" s="5"/>
      <c r="IN35" s="5"/>
      <c r="IO35" s="5"/>
      <c r="IP35" s="5"/>
      <c r="IQ35" s="5"/>
      <c r="IR35" s="5"/>
      <c r="IS35" s="5"/>
      <c r="IT35" s="5"/>
      <c r="IU35" s="5"/>
      <c r="IV35" s="5"/>
    </row>
  </sheetData>
  <mergeCells count="5">
    <mergeCell ref="A1:B1"/>
    <mergeCell ref="A2:D2"/>
    <mergeCell ref="A3:B3"/>
    <mergeCell ref="A34:D34"/>
    <mergeCell ref="A35:D35"/>
  </mergeCells>
  <printOptions horizontalCentered="1"/>
  <pageMargins left="0.751388888888889" right="0.751388888888889" top="1" bottom="1" header="0.5" footer="0.5"/>
  <pageSetup paperSize="9" scale="74"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 </cp:lastModifiedBy>
  <cp:revision>1</cp:revision>
  <dcterms:created xsi:type="dcterms:W3CDTF">2016-09-03T03:25:00Z</dcterms:created>
  <cp:lastPrinted>2018-03-20T06:46:00Z</cp:lastPrinted>
  <dcterms:modified xsi:type="dcterms:W3CDTF">2024-07-04T03:07:59Z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D80BA39DF2D5422B928AEE24C7949191_13</vt:lpwstr>
  </property>
  <property fmtid="{D5CDD505-2E9C-101B-9397-08002B2CF9AE}" pid="4" name="KSOReadingLayout">
    <vt:bool>true</vt:bool>
  </property>
</Properties>
</file>