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204" tabRatio="903" firstSheet="10"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<sst xmlns="http://schemas.openxmlformats.org/spreadsheetml/2006/main" count="1006" uniqueCount="447">
  <si>
    <t>预算01-1表</t>
  </si>
  <si>
    <t>2026年部门财务收支预算总表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</si>
  <si>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</si>
  <si>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</si>
  <si>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</si>
  <si>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</si>
  <si>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</si>
  <si>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</si>
  <si>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</si>
  <si>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</si>
  <si>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</si>
  <si>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</si>
  <si>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</si>
  <si>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</si>
  <si>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</si>
  <si>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</si>
  <si>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</si>
  <si>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</si>
  <si>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</si>
  <si>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</si>
  <si>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</si>
  <si>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</si>
  <si>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</si>
  <si>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</si>
  <si>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</si>
  <si>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</si>
  <si>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</si>
  <si>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</si>
  <si>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</si>
  <si>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</si>
  <si>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</si>
  <si>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</si>
  <si>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</si>
  <si>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</si>
  <si>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</si>
  <si>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</si>
  <si>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</si>
  <si>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</si>
  <si>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</si>
  <si>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</si>
  <si>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</si>
  <si>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</si>
  <si>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</si>
  <si>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</si>
  <si>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</si>
  <si>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</si>
  <si>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</si>
  <si>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</si>
  <si>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</si>
  <si>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</si>
  <si>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</si>
  <si>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</si>
  <si>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</si>
  <si>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</si>
  <si>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</si>
  <si>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</si>
  <si>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</si>
  <si>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</si>
  <si>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</si>
  <si>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</si>
  <si>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</si>
  <si>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</si>
  <si>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</si>
  <si>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</si>
  <si>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</si>
  <si>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</si>
  <si>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</si>
  <si>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</si>
  <si>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</si>
  <si>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</si>
  <si>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</si>
  <si>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201001</t>
  </si>
  <si>
    <t>维西傈僳族自治县总工会</t>
  </si>
  <si>
    <t>预算01-3表</t>
  </si>
  <si>
    <t>2026年部门支出预算表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</si>
  <si>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</si>
  <si>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</si>
  <si>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</si>
  <si>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</si>
  <si>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</si>
  <si>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</si>
  <si>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</si>
  <si>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</si>
  <si>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</si>
  <si>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</si>
  <si>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</si>
  <si>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</si>
  <si>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</si>
  <si>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20129</t>
  </si>
  <si>
    <t>2012901</t>
  </si>
  <si>
    <t>208</t>
  </si>
  <si>
    <t>社会保障和就业支出</t>
  </si>
  <si>
    <t>20805</t>
  </si>
  <si>
    <t>2080505</t>
  </si>
  <si>
    <t>2080506</t>
  </si>
  <si>
    <t>20820</t>
  </si>
  <si>
    <t>2082001</t>
  </si>
  <si>
    <t>210</t>
  </si>
  <si>
    <t>卫生健康支出</t>
  </si>
  <si>
    <t>21011</t>
  </si>
  <si>
    <t>2101101</t>
  </si>
  <si>
    <t>2101102</t>
  </si>
  <si>
    <t>2101103</t>
  </si>
  <si>
    <t>2101199</t>
  </si>
  <si>
    <t>221</t>
  </si>
  <si>
    <t>住房保障支出</t>
  </si>
  <si>
    <t>22102</t>
  </si>
  <si>
    <t>2210201</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</si>
  <si>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</si>
  <si>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</si>
  <si>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</si>
  <si>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</si>
  <si>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</si>
  <si>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</si>
  <si>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</si>
  <si>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</si>
  <si>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</si>
  <si>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</si>
  <si>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</si>
  <si>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</si>
  <si>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</si>
  <si>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</si>
  <si>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</si>
  <si>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</si>
  <si>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</si>
  <si>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</si>
  <si>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</si>
  <si>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</si>
  <si>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</si>
  <si>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</si>
  <si>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</si>
  <si>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</si>
  <si>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</si>
  <si>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</si>
  <si>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</si>
  <si>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</si>
  <si>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</si>
  <si>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</si>
  <si>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</si>
  <si>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</si>
  <si>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</si>
  <si>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</si>
  <si>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</si>
  <si>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</si>
  <si>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</si>
  <si>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</si>
  <si>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</si>
  <si>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</si>
  <si>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</si>
  <si>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</si>
  <si>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</si>
  <si>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</si>
  <si>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</si>
  <si>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</si>
  <si>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</si>
  <si>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</si>
  <si>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</si>
  <si>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</si>
  <si>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群众团体事务</t>
  </si>
  <si>
    <t>行政运行</t>
  </si>
  <si>
    <t>行政事业单位养老支出</t>
  </si>
  <si>
    <t>机关事业单位基本养老保险缴费支出</t>
  </si>
  <si>
    <t>临时救助</t>
  </si>
  <si>
    <t>临时救助支出</t>
  </si>
  <si>
    <t>行政事业单位医疗</t>
  </si>
  <si>
    <t>行政单位医疗</t>
  </si>
  <si>
    <t>公务员医疗补助</t>
  </si>
  <si>
    <t>其他行政事业单位医疗支出</t>
  </si>
  <si>
    <t>住房改革支出</t>
  </si>
  <si>
    <t>住房公积金</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</si>
  <si>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</si>
  <si>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</si>
  <si>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</si>
  <si>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</si>
  <si>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</si>
  <si>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</si>
  <si>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</si>
  <si>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</si>
  <si>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</si>
  <si>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</si>
  <si>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</si>
  <si>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</si>
  <si>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</si>
  <si>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</si>
  <si>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</si>
  <si>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</si>
  <si>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</si>
  <si>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</si>
  <si>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</si>
  <si>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</si>
  <si>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</si>
  <si>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</si>
  <si>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</si>
  <si>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</si>
  <si>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</si>
  <si>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</si>
  <si>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已预拨</t>
  </si>
  <si>
    <t>533423210000000018114</t>
  </si>
  <si>
    <t>行政人员工资支出</t>
  </si>
  <si>
    <t>30101</t>
  </si>
  <si>
    <t>基本工资</t>
  </si>
  <si>
    <t>30102</t>
  </si>
  <si>
    <t>津贴补贴</t>
  </si>
  <si>
    <t>30103</t>
  </si>
  <si>
    <t>奖金</t>
  </si>
  <si>
    <t>533423231100001499549</t>
  </si>
  <si>
    <t>公务员基础绩效奖</t>
  </si>
  <si>
    <t>533423210000000018115</t>
  </si>
  <si>
    <t>社会保障缴费</t>
  </si>
  <si>
    <t>30108</t>
  </si>
  <si>
    <t>机关事业单位基本养老保险缴费</t>
  </si>
  <si>
    <t>30110</t>
  </si>
  <si>
    <t>职工基本医疗保险缴费</t>
  </si>
  <si>
    <t>30111</t>
  </si>
  <si>
    <t>公务员医疗补助缴费</t>
  </si>
  <si>
    <t>30112</t>
  </si>
  <si>
    <t>其他社会保障缴费</t>
  </si>
  <si>
    <t>533423210000000018116</t>
  </si>
  <si>
    <t>30113</t>
  </si>
  <si>
    <t>533423210000000018120</t>
  </si>
  <si>
    <t>一般公用经费</t>
  </si>
  <si>
    <t>30201</t>
  </si>
  <si>
    <t>办公费</t>
  </si>
  <si>
    <t>30206</t>
  </si>
  <si>
    <t>电费</t>
  </si>
  <si>
    <t>30211</t>
  </si>
  <si>
    <t>差旅费</t>
  </si>
  <si>
    <t>533423221100000671513</t>
  </si>
  <si>
    <t>30217</t>
  </si>
  <si>
    <t>30213</t>
  </si>
  <si>
    <t>维修（护）费</t>
  </si>
  <si>
    <t>533423210000000018119</t>
  </si>
  <si>
    <t>工会经费</t>
  </si>
  <si>
    <t>30228</t>
  </si>
  <si>
    <t>533423241100002203126</t>
  </si>
  <si>
    <t>体检费</t>
  </si>
  <si>
    <t>533423210000000018118</t>
  </si>
  <si>
    <t>行政公务交通补贴</t>
  </si>
  <si>
    <t>30239</t>
  </si>
  <si>
    <t>其他交通费用</t>
  </si>
  <si>
    <t>533423221100000278268</t>
  </si>
  <si>
    <t>公务用车租赁费</t>
  </si>
  <si>
    <t>预算05-1表</t>
  </si>
  <si>
    <t>2026年部门项目支出预算表</t>
  </si>
  <si>
    <t>项目分类</t>
  </si>
  <si>
    <t>项目单位</t>
  </si>
  <si>
    <t>本年拨款</t>
  </si>
  <si>
    <t>其中：本次下达</t>
  </si>
  <si>
    <t>财政帮扶配套专项资金</t>
  </si>
  <si>
    <t>民生类</t>
  </si>
  <si>
    <t>533423210000000000023</t>
  </si>
  <si>
    <t>30308</t>
  </si>
  <si>
    <t>助学金</t>
  </si>
  <si>
    <t>工人文化宫运行维护经费</t>
  </si>
  <si>
    <t>专项业务类</t>
  </si>
  <si>
    <t>533423251100003592047</t>
  </si>
  <si>
    <t>30205</t>
  </si>
  <si>
    <t>水费</t>
  </si>
  <si>
    <t>30209</t>
  </si>
  <si>
    <t>物业管理费</t>
  </si>
  <si>
    <t>维西傈僳族自治县总工会业务经费</t>
  </si>
  <si>
    <t>533423251100003591996</t>
  </si>
  <si>
    <t>新时代产业工人队伍建设改革专项经费</t>
  </si>
  <si>
    <t>533423251100003592039</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</si>
  <si>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</si>
  <si>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</si>
  <si>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</si>
  <si>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</si>
  <si>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</si>
  <si>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</si>
  <si>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</si>
  <si>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</si>
  <si>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</si>
  <si>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</si>
  <si>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</si>
  <si>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</si>
  <si>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2026年预计残保金支出15000元；办公费支出5000元（其中：水费1400元、电费3600元）。
预期成效：
一、残保金：履行社会责任与合规要求的必然支出。1. 符合政策法定要求：根据《残疾人就业保障金征收使用管理办法》，用人单位未按规定比例安排残疾人就业的，需缴纳残保金。县总工会作为独立法人单位，缴纳残保金是遵守国家法律法规的强制性义务，避免因未缴或少缴产生行政处罚风险。2. 支持残疾人事业发展：残保金全额上缴财政后，统筹用于残疾人职业培训、就业服务、生活保障等工作，县总工会缴纳残保金是履行社会公益责任、助力全县残疾人事业发展的重要体现，符合社会公共利益导向。
二、水电费：保障工会办公场所正常运转的基础支出。1. 维持办公基本条件：县总工会办公场所（含办公室、职工服务大厅、活动场地等）的照明、空调、供水、设备运行等均依赖水电供应，水电费是保障日常办公、职工服务窗口开放、活动场地使用的必要支出，直接影响工会工作的正常开展。2. 保障服务场所稳定开放：职工服务大厅作为工会面向职工的核心窗口，需全年稳定供电供水以提供咨询、办事等服务；工会组织的小型培训、座谈会等活动也需依托办公场所水电保障，水电费支出是服务职工的基础前提。
	</t>
  </si>
  <si>
    <t>产出指标</t>
  </si>
  <si>
    <t>数量指标</t>
  </si>
  <si>
    <t>残保金保障人数</t>
  </si>
  <si>
    <t>=</t>
  </si>
  <si>
    <t>9</t>
  </si>
  <si>
    <t>人</t>
  </si>
  <si>
    <t>定量指标</t>
  </si>
  <si>
    <t>反映残保金保障人数</t>
  </si>
  <si>
    <t>年度实际缴纳残保金金额</t>
  </si>
  <si>
    <t>100</t>
  </si>
  <si>
    <t>%</t>
  </si>
  <si>
    <t>反映年度实际缴纳残保金金额</t>
  </si>
  <si>
    <t>质量指标</t>
  </si>
  <si>
    <t>年度残保金缴纳合规率</t>
  </si>
  <si>
    <t>定性指标</t>
  </si>
  <si>
    <t>年度残保金缴纳合规率与当地核算标准是否一致</t>
  </si>
  <si>
    <t>水电费缴费凭证合规率</t>
  </si>
  <si>
    <t>水电费缴费凭证（发票）合规率</t>
  </si>
  <si>
    <t>时效指标</t>
  </si>
  <si>
    <t>残保金核算完成时效</t>
  </si>
  <si>
    <t>180</t>
  </si>
  <si>
    <t>天</t>
  </si>
  <si>
    <t>残保金核算完成时效，从获取职工工资数据到完成残保金应缴金额核算天数</t>
  </si>
  <si>
    <t>效益指标</t>
  </si>
  <si>
    <t>经济效益</t>
  </si>
  <si>
    <t>水电费支出占业务费总额的比重</t>
  </si>
  <si>
    <t>&gt;</t>
  </si>
  <si>
    <t>社会效益</t>
  </si>
  <si>
    <t>残疾人生活保障得到提高</t>
  </si>
  <si>
    <t>提高</t>
  </si>
  <si>
    <t>是/否</t>
  </si>
  <si>
    <t>反映残疾人生活保障情况。</t>
  </si>
  <si>
    <t>满意度指标</t>
  </si>
  <si>
    <t>服务对象满意度</t>
  </si>
  <si>
    <t>水电供应稳定性满意度</t>
  </si>
  <si>
    <t>&gt;=</t>
  </si>
  <si>
    <t>90</t>
  </si>
  <si>
    <t>反映单位职工对水电供应稳定性满意度满意程度。</t>
  </si>
  <si>
    <t>成本指标</t>
  </si>
  <si>
    <t>经济成本指标</t>
  </si>
  <si>
    <t>残保金支出年度增长率</t>
  </si>
  <si>
    <t>残保金支出年度增长率是否增长合理</t>
  </si>
  <si>
    <t>社会成本指标</t>
  </si>
  <si>
    <t>水电安全事故发生率</t>
  </si>
  <si>
    <t>&lt;</t>
  </si>
  <si>
    <t>年度目标：
1、持续深化开展技能大赛1次，预算费用18000元；
2、开展产业工人队伍建设改革专题会议材料费用，预算费用2000元；
预期成效：
通过实施“八大提升行动”，加快培育一支符合维西经济社会高质量发展要求，覆盖广泛、梯次合理、素质专精、规模宏大的产业工人队伍。大力推动就业服务、持续深化技能大赛、深入开展劳动竞赛、加强服务阵地建设、丰富职工文体活动、健全维权服务和安全健康保障制度、发展和谐劳动关系、促进产教融合发展、加大工作室（站）创建、弘扬劳模工匠精神、深化工会改革创新等产业工人提升行动，努力造就一支有理想守信念、懂技术会创新、敢担当讲奉献的产业工人队伍。</t>
  </si>
  <si>
    <t>产业工人技能竞赛次数</t>
  </si>
  <si>
    <t>反映产业工人技能竞赛次数</t>
  </si>
  <si>
    <t>完成产业工人职业技能培训人次</t>
  </si>
  <si>
    <t>50</t>
  </si>
  <si>
    <t>人次</t>
  </si>
  <si>
    <t>反映产业工人职业技能培训人数</t>
  </si>
  <si>
    <t>改革任务完成率</t>
  </si>
  <si>
    <t>反映年度计划产业工人改革任务完成率</t>
  </si>
  <si>
    <t>项目完成时间</t>
  </si>
  <si>
    <t>2025</t>
  </si>
  <si>
    <t>年</t>
  </si>
  <si>
    <t>反映项目完成时间</t>
  </si>
  <si>
    <t>可持续影响</t>
  </si>
  <si>
    <t>提升产业工人职业技术技能</t>
  </si>
  <si>
    <t>反映产业工人职业技术技能提升情况</t>
  </si>
  <si>
    <t>产业工人满意度</t>
  </si>
  <si>
    <t>反映产业工人满意度</t>
  </si>
  <si>
    <t>单位服务成本控制率</t>
  </si>
  <si>
    <t>反映改革服务项目的实际成本</t>
  </si>
  <si>
    <t>社会舆论正面率</t>
  </si>
  <si>
    <t>个</t>
  </si>
  <si>
    <t>社会舆论正面报道情况</t>
  </si>
  <si>
    <t>工人文化宫运行费支出2700000元具体支出内容为：水费1800元、电费24200元、电梯运行费12000元、保洁及保安劳务费232000元。
预期成效：
工人文化宫在满足工人群众精神文化需求、促进工人队伍素质提高、推动城市文化建设、加强工会工作等方面都具有极其重要的作用和意义，是工人群众不可或缺的精神家园和文化阵地工人文化宫是吸引和组织职工开展文化活动的重要阵地，是职工进行文化活动的园地。工人文化宫是作为群众文化和娱乐活动之用的公共建筑，工人文化宫是吸引和组织职工开展文化活动的重要阵地，是职工进行文化活动的场所。始终坚持＂为社会主义服务，为职工群众服务＂的办宫方向，积极倡导和实践＂先进文化＂，组织开展具有职工特色的、丰富多彩的宣传、教育、文艺、体育和休闲、娱乐活动，取得了显著的社会效益。</t>
  </si>
  <si>
    <t>维护面积</t>
  </si>
  <si>
    <t>9.58</t>
  </si>
  <si>
    <t>亩</t>
  </si>
  <si>
    <t>反映经费实际维护面积</t>
  </si>
  <si>
    <t>文化宫安保质量达标率</t>
  </si>
  <si>
    <t>反映文化宫安保质量达标率</t>
  </si>
  <si>
    <t>水电费缴纳及时率</t>
  </si>
  <si>
    <t>反映水电费缴纳时间</t>
  </si>
  <si>
    <t>保障工人文化宫正常运行</t>
  </si>
  <si>
    <t>正常运行</t>
  </si>
  <si>
    <t>反映工人文化宫运行情况</t>
  </si>
  <si>
    <t>工人文化宫职工满意度</t>
  </si>
  <si>
    <t>反映工人文化宫职工满意度</t>
  </si>
  <si>
    <t>劳务费支出年度增长率</t>
  </si>
  <si>
    <t>劳务费支出年度增长率是否增长合理</t>
  </si>
  <si>
    <t>按照项目规划，2026年维西县总工会财政帮扶配套专项资金预计投入7万元。全年预计开展困境儿童关爱项目、儿童节关心关爱活动、助学救助活动、临时性救助等活动，预计帮扶315人次。1、困境儿童关爱活动费用预计3万元（300人次）。开展关心关爱活动是为紧贴职工家庭和子女需求，积极组织开展儿童关爱帮扶、走访慰问、劳动教育、家风家教宣传等多种形式的活动，加强对职工子女特别是困难职工家庭子女、新就业形态劳动者子女、农村留守儿童和困境儿童的关怀帮扶力度，将党的温暖和工会组织的关爱送到广大职工及其子女身边。2、助学救助活动费用预计4万元（15人次）。助学救助活动的受助对象是因子女上学导致家庭临时困难的职工，主要用于帮扶困难职工家庭子女上学期间所需生活补助、在读学生的家庭所在地与就读学校间往返交通费补助和其他必要支出的补贴,结合职工困难程度开展临时救助，救助标准每户每年不超过3000元。为切实减轻困难职工和家庭的生活负担，解决困难职工群众的生产生活，为困难职工提供救助和服务，切实履行工会组织帮扶职工，积极参与解决职工最关心、最直接、最现实的利益问题，想职工所想、解职工所难、办职工所盼、务职工所需，真正把扶贫助困工作落到实处，竭诚为职工排忧解难。从一定程度上缓解了部分职工的困难状况，让职工实实在在感受到组织的温暖。</t>
  </si>
  <si>
    <t>关心关爱活动人数</t>
  </si>
  <si>
    <t>300</t>
  </si>
  <si>
    <t>反应单位年度送温暖活动帮扶工作开展情况</t>
  </si>
  <si>
    <t>助学救助活动人数</t>
  </si>
  <si>
    <t>15</t>
  </si>
  <si>
    <t>反应单位年度助学活动帮扶工作开展情况</t>
  </si>
  <si>
    <t>财政帮扶配套资金总额</t>
  </si>
  <si>
    <t>7万元</t>
  </si>
  <si>
    <t>万元</t>
  </si>
  <si>
    <t>反应单位开展年度帮扶配套资金支付情况</t>
  </si>
  <si>
    <t>帮扶对象精准率</t>
  </si>
  <si>
    <t>95</t>
  </si>
  <si>
    <t>反映帮扶排查工作的精准率</t>
  </si>
  <si>
    <t>帮扶资金使用合规率</t>
  </si>
  <si>
    <t>反映帮扶资金使用的合规率</t>
  </si>
  <si>
    <t>帮扶资金拨付及时率</t>
  </si>
  <si>
    <t>反映帮扶资金拨付的及时率</t>
  </si>
  <si>
    <t>困难职工生活改善度</t>
  </si>
  <si>
    <t>反应帮扶对象满意度情况调查表</t>
  </si>
  <si>
    <t>临时性救助活动</t>
  </si>
  <si>
    <t>4</t>
  </si>
  <si>
    <t>反应单位年度临时性救助活动工作开展情况</t>
  </si>
  <si>
    <t>帮扶对象满意度</t>
  </si>
  <si>
    <t>单位帮扶成本控制率</t>
  </si>
  <si>
    <t>反映单位帮扶对象的成本控制率</t>
  </si>
  <si>
    <t>社会资本使用合规率</t>
  </si>
  <si>
    <t>反映社会资本用于帮扶的合规率</t>
  </si>
  <si>
    <t>预算06表</t>
  </si>
  <si>
    <t>2026年政府性基金预算支出预算表</t>
  </si>
  <si>
    <t>单位名称：维西傈僳族自治县总工会</t>
  </si>
  <si>
    <t>政府性基金预算支出</t>
  </si>
  <si>
    <t>本表无数据，故公开为空表。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</si>
  <si>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</si>
  <si>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</si>
  <si>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</si>
  <si>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</si>
  <si>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</si>
  <si>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</si>
  <si>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</si>
  <si>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</si>
  <si>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</si>
  <si>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</si>
  <si>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</si>
  <si>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</si>
  <si>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预算08表</t>
  </si>
  <si>
    <t>2026年部门政府购买服务预算表</t>
  </si>
  <si>
    <t>政府购买服务项目</t>
  </si>
  <si>
    <t>政府购买服务目录</t>
  </si>
  <si>
    <t>预算09-1表</t>
  </si>
  <si>
    <t>2026年州对下转移支付预算表</t>
  </si>
  <si>
    <t>单位名称（项目）</t>
  </si>
  <si>
    <t>地区</t>
  </si>
  <si>
    <t>政府性基金</t>
  </si>
  <si>
    <t>香格里拉</t>
  </si>
  <si>
    <t>维西</t>
  </si>
  <si>
    <t>德钦</t>
  </si>
  <si>
    <t>香格里拉产业园区</t>
  </si>
  <si>
    <t>未分配到地区数</t>
  </si>
  <si>
    <t>我单位属县级单位，无对下转移支付预算。</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</si>
  <si>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</si>
  <si>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</si>
  <si>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</si>
  <si>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</si>
  <si>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</si>
  <si>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</si>
  <si>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</si>
  <si>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</si>
  <si>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</si>
  <si>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</si>
  <si>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</si>
  <si>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8</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</si>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</sst>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53">
    <font>
      <sz val="11"/>
      <color theme="1"/>
      <name val="宋体"/>
      <charset val="134"/>
      <scheme val="minor"/>
    </font>
    <font>
      <sz val="10"/>
      <color rgb="FF000000"/>
      <name val="宋体"/>
      <charset val="134"/>
    </font>
    <font>
      <sz val="22"/>
      <color rgb="FF000000"/>
      <name val="方正小标宋简体"/>
      <charset val="134"/>
    </font>
    <font>
      <b/>
      <sz val="23"/>
      <color rgb="FF000000"/>
      <name val="宋体"/>
      <charset val="134"/>
    </font>
    <font>
      <sz val="9"/>
      <color rgb="FF000000"/>
      <name val="宋体"/>
      <charset val="134"/>
    </font>
    <font>
      <sz val="11"/>
      <color rgb="FF000000"/>
      <name val="宋体"/>
      <charset val="134"/>
    </font>
    <font>
      <sz val="10"/>
      <color theme="1"/>
      <name val="宋体"/>
      <charset val="134"/>
    </font>
    <font>
      <sz val="9"/>
      <color theme="1"/>
      <name val="宋体"/>
      <charset val="134"/>
    </font>
    <font>
      <b/>
      <sz val="11"/>
      <color theme="1"/>
      <name val="宋体"/>
      <charset val="134"/>
      <scheme val="minor"/>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10.5"/>
      <name val="宋体"/>
      <charset val="134"/>
    </font>
    <font>
      <b/>
      <sz val="9"/>
      <name val="宋体"/>
      <charset val="134"/>
    </font>
    <font>
      <sz val="10.5"/>
      <name val="宋体"/>
      <charset val="134"/>
      <scheme val="major"/>
    </font>
    <font>
      <b/>
      <sz val="22"/>
      <color rgb="FF000000"/>
      <name val="宋体"/>
      <charset val="134"/>
    </font>
    <font>
      <sz val="10.5"/>
      <color rgb="FF000000"/>
      <name val="宋体"/>
      <charset val="134"/>
    </font>
    <font>
      <b/>
      <sz val="9"/>
      <color rgb="FF000000"/>
      <name val="宋体"/>
      <charset val="134"/>
    </font>
    <font>
      <b/>
      <sz val="9"/>
      <color theme="1"/>
      <name val="宋体"/>
      <charset val="134"/>
    </font>
    <font>
      <b/>
      <sz val="10"/>
      <color rgb="FF000000"/>
      <name val="宋体"/>
      <charset val="134"/>
    </font>
    <font>
      <sz val="22"/>
      <color theme="1"/>
      <name val="方正小标宋简体"/>
      <charset val="134"/>
    </font>
    <font>
      <sz val="18"/>
      <color theme="1"/>
      <name val="Microsoft Sans Serif"/>
      <charset val="134"/>
    </font>
    <font>
      <sz val="11"/>
      <color theme="1"/>
      <name val="宋体"/>
      <charset val="134"/>
    </font>
    <font>
      <sz val="12"/>
      <color theme="1"/>
      <name val="宋体"/>
      <charset val="134"/>
    </font>
    <font>
      <b/>
      <sz val="21"/>
      <color rgb="FF000000"/>
      <name val="宋体"/>
      <charset val="134"/>
    </font>
    <font>
      <sz val="20"/>
      <color rgb="FF000000"/>
      <name val="宋体"/>
      <charset val="134"/>
    </font>
    <font>
      <sz val="10"/>
      <color theme="1"/>
      <name val="Arial"/>
      <charset val="134"/>
    </font>
    <font>
      <sz val="28"/>
      <color rgb="FF000000"/>
      <name val="宋体"/>
      <charset val="134"/>
    </font>
    <font>
      <sz val="10"/>
      <color theme="1"/>
      <name val="Microsoft YaHei UI"/>
      <charset val="134"/>
    </font>
    <font>
      <sz val="30"/>
      <color rgb="FF000000"/>
      <name val="宋体"/>
      <charset val="134"/>
    </font>
    <font>
      <sz val="19"/>
      <color rgb="FF000000"/>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3" borderId="15"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6" applyNumberFormat="0" applyFill="0" applyAlignment="0" applyProtection="0">
      <alignment vertical="center"/>
    </xf>
    <xf numFmtId="0" fontId="40" fillId="0" borderId="16" applyNumberFormat="0" applyFill="0" applyAlignment="0" applyProtection="0">
      <alignment vertical="center"/>
    </xf>
    <xf numFmtId="0" fontId="41" fillId="0" borderId="17" applyNumberFormat="0" applyFill="0" applyAlignment="0" applyProtection="0">
      <alignment vertical="center"/>
    </xf>
    <xf numFmtId="0" fontId="41" fillId="0" borderId="0" applyNumberFormat="0" applyFill="0" applyBorder="0" applyAlignment="0" applyProtection="0">
      <alignment vertical="center"/>
    </xf>
    <xf numFmtId="0" fontId="42" fillId="4" borderId="18" applyNumberFormat="0" applyAlignment="0" applyProtection="0">
      <alignment vertical="center"/>
    </xf>
    <xf numFmtId="0" fontId="43" fillId="5" borderId="19" applyNumberFormat="0" applyAlignment="0" applyProtection="0">
      <alignment vertical="center"/>
    </xf>
    <xf numFmtId="0" fontId="44" fillId="5" borderId="18" applyNumberFormat="0" applyAlignment="0" applyProtection="0">
      <alignment vertical="center"/>
    </xf>
    <xf numFmtId="0" fontId="45" fillId="6" borderId="20" applyNumberFormat="0" applyAlignment="0" applyProtection="0">
      <alignment vertical="center"/>
    </xf>
    <xf numFmtId="0" fontId="46" fillId="0" borderId="21" applyNumberFormat="0" applyFill="0" applyAlignment="0" applyProtection="0">
      <alignment vertical="center"/>
    </xf>
    <xf numFmtId="0" fontId="47" fillId="0" borderId="22" applyNumberFormat="0" applyFill="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176" fontId="10" fillId="0" borderId="7">
      <alignment horizontal="right" vertical="center"/>
    </xf>
    <xf numFmtId="177" fontId="10" fillId="0" borderId="7">
      <alignment horizontal="right" vertical="center"/>
    </xf>
    <xf numFmtId="10" fontId="10" fillId="0" borderId="7">
      <alignment horizontal="right" vertical="center"/>
    </xf>
    <xf numFmtId="178" fontId="10" fillId="0" borderId="7">
      <alignment horizontal="right" vertical="center"/>
    </xf>
    <xf numFmtId="49" fontId="10" fillId="0" borderId="7">
      <alignment horizontal="left" vertical="center" wrapText="1"/>
    </xf>
    <xf numFmtId="178" fontId="10" fillId="0" borderId="7">
      <alignment horizontal="right" vertical="center"/>
    </xf>
    <xf numFmtId="179" fontId="10" fillId="0" borderId="7">
      <alignment horizontal="right" vertical="center"/>
    </xf>
    <xf numFmtId="180" fontId="10" fillId="0" borderId="7">
      <alignment horizontal="right" vertical="center"/>
    </xf>
  </cellStyleXfs>
  <cellXfs count="303">
    <xf numFmtId="0" fontId="0" fillId="0" borderId="0" xfId="0" applyFont="1" applyBorder="1"/>
    <xf numFmtId="0" fontId="0" fillId="0" borderId="0" xfId="0" applyFill="1" applyBorder="1" applyAlignment="1" applyProtection="1">
      <alignment vertical="center"/>
    </xf>
    <xf numFmtId="49" fontId="1" fillId="0" borderId="0" xfId="0" applyNumberFormat="1" applyFont="1" applyFill="1" applyAlignment="1" applyProtection="1"/>
    <xf numFmtId="0" fontId="1" fillId="0" borderId="0" xfId="0" applyFont="1" applyFill="1" applyAlignment="1" applyProtection="1"/>
    <xf numFmtId="0" fontId="1" fillId="0" borderId="0" xfId="0" applyFont="1" applyFill="1" applyAlignment="1" applyProtection="1">
      <alignment horizontal="right" vertical="center"/>
      <protection locked="0"/>
    </xf>
    <xf numFmtId="0" fontId="2" fillId="0"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4" fillId="0" borderId="0" xfId="0" applyFont="1" applyFill="1" applyAlignment="1" applyProtection="1">
      <alignment horizontal="left" vertical="center"/>
      <protection locked="0"/>
    </xf>
    <xf numFmtId="0" fontId="5" fillId="0" borderId="0" xfId="0" applyFont="1" applyFill="1" applyAlignment="1" applyProtection="1">
      <alignment horizontal="left" vertical="center"/>
    </xf>
    <xf numFmtId="0" fontId="5" fillId="0" borderId="0" xfId="0" applyFont="1" applyFill="1" applyAlignment="1" applyProtection="1"/>
    <xf numFmtId="0" fontId="1" fillId="0" borderId="0" xfId="0" applyFont="1" applyFill="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xf>
    <xf numFmtId="0" fontId="6" fillId="0" borderId="7" xfId="0" applyFont="1" applyFill="1" applyBorder="1" applyAlignment="1" applyProtection="1">
      <alignment horizontal="center" vertical="center"/>
      <protection locked="0"/>
    </xf>
    <xf numFmtId="0" fontId="7" fillId="0" borderId="7"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protection locked="0"/>
    </xf>
    <xf numFmtId="4" fontId="4" fillId="0" borderId="7" xfId="0" applyNumberFormat="1" applyFont="1" applyFill="1" applyBorder="1" applyAlignment="1" applyProtection="1">
      <alignment horizontal="right" vertical="center" wrapText="1"/>
      <protection locked="0"/>
    </xf>
    <xf numFmtId="49" fontId="7" fillId="0" borderId="7" xfId="53" applyFont="1">
      <alignment horizontal="left" vertical="center" wrapText="1"/>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49" fontId="1" fillId="0" borderId="0" xfId="0" applyNumberFormat="1" applyFont="1" applyBorder="1"/>
    <xf numFmtId="0" fontId="1"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1"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78" fontId="7"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8" fillId="0" borderId="0" xfId="0" applyFont="1" applyBorder="1"/>
    <xf numFmtId="0" fontId="9" fillId="0" borderId="0" xfId="0" applyFont="1" applyBorder="1"/>
    <xf numFmtId="49" fontId="10" fillId="0" borderId="0" xfId="53" applyNumberFormat="1" applyFont="1" applyBorder="1">
      <alignment horizontal="left" vertical="center" wrapText="1"/>
    </xf>
    <xf numFmtId="49" fontId="10"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49" fontId="10" fillId="0" borderId="8" xfId="53" applyNumberFormat="1" applyFont="1" applyBorder="1">
      <alignment horizontal="left" vertical="center" wrapText="1"/>
    </xf>
    <xf numFmtId="49" fontId="10" fillId="0" borderId="9" xfId="53" applyNumberFormat="1" applyFont="1" applyBorder="1">
      <alignment horizontal="left" vertical="center" wrapText="1"/>
    </xf>
    <xf numFmtId="49" fontId="12" fillId="0" borderId="6"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2" fillId="0" borderId="7" xfId="53" applyNumberFormat="1" applyFont="1" applyBorder="1" applyAlignment="1">
      <alignment horizontal="left" vertical="center" wrapText="1" indent="1"/>
    </xf>
    <xf numFmtId="49" fontId="12" fillId="0" borderId="7" xfId="53" applyNumberFormat="1" applyFont="1" applyBorder="1">
      <alignment horizontal="left" vertical="center" wrapText="1"/>
    </xf>
    <xf numFmtId="180" fontId="10" fillId="0" borderId="7" xfId="56" applyNumberFormat="1" applyFont="1" applyBorder="1">
      <alignment horizontal="right" vertical="center"/>
    </xf>
    <xf numFmtId="178" fontId="10" fillId="0" borderId="7" xfId="54" applyNumberFormat="1" applyFont="1" applyBorder="1">
      <alignment horizontal="right" vertical="center"/>
    </xf>
    <xf numFmtId="49" fontId="14" fillId="0" borderId="7" xfId="53" applyNumberFormat="1" applyFont="1" applyBorder="1" applyAlignment="1">
      <alignment horizontal="center" vertical="center" wrapText="1"/>
    </xf>
    <xf numFmtId="180" fontId="15" fillId="0" borderId="7" xfId="56" applyNumberFormat="1" applyFont="1" applyBorder="1">
      <alignment horizontal="right" vertical="center"/>
    </xf>
    <xf numFmtId="178" fontId="15" fillId="0" borderId="7" xfId="54" applyNumberFormat="1" applyFont="1" applyBorder="1">
      <alignment horizontal="right" vertical="center"/>
    </xf>
    <xf numFmtId="0" fontId="16" fillId="0" borderId="0" xfId="0" applyFont="1" applyAlignment="1">
      <alignment horizontal="left" vertical="center"/>
    </xf>
    <xf numFmtId="0" fontId="16" fillId="0" borderId="0" xfId="0" applyFont="1" applyBorder="1" applyAlignment="1">
      <alignment horizontal="left" vertical="center"/>
    </xf>
    <xf numFmtId="0" fontId="4" fillId="0" borderId="0" xfId="0" applyFont="1" applyBorder="1" applyAlignment="1" applyProtection="1">
      <alignment horizontal="right" vertical="center"/>
      <protection locked="0"/>
    </xf>
    <xf numFmtId="0" fontId="17"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8" fillId="0" borderId="7" xfId="0" applyFont="1" applyBorder="1" applyAlignment="1">
      <alignment vertical="center" wrapText="1"/>
    </xf>
    <xf numFmtId="0" fontId="18" fillId="0" borderId="7" xfId="0" applyFont="1" applyBorder="1" applyAlignment="1" applyProtection="1">
      <alignment vertical="center" wrapText="1"/>
      <protection locked="0"/>
    </xf>
    <xf numFmtId="0" fontId="0" fillId="0" borderId="0" xfId="0" applyFont="1" applyBorder="1" applyAlignment="1">
      <alignment wrapText="1"/>
    </xf>
    <xf numFmtId="0" fontId="1" fillId="0" borderId="0" xfId="0" applyFont="1" applyBorder="1" applyAlignment="1">
      <alignment horizontal="right" vertical="center" wrapText="1"/>
    </xf>
    <xf numFmtId="0" fontId="4" fillId="0" borderId="0" xfId="0" applyFont="1" applyBorder="1" applyAlignment="1" applyProtection="1">
      <alignment horizontal="right" vertical="center" wrapText="1"/>
      <protection locked="0"/>
    </xf>
    <xf numFmtId="0" fontId="17"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0" xfId="0" applyFont="1" applyBorder="1" applyAlignment="1" applyProtection="1">
      <alignment horizontal="right"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178" fontId="7" fillId="0" borderId="7" xfId="54" applyNumberFormat="1" applyFont="1" applyBorder="1" applyAlignment="1">
      <alignment horizontal="right" vertical="center" wrapText="1"/>
    </xf>
    <xf numFmtId="0" fontId="4" fillId="0" borderId="7" xfId="0" applyFont="1" applyBorder="1" applyAlignment="1">
      <alignment horizontal="left" vertical="center" wrapText="1" indent="1"/>
    </xf>
    <xf numFmtId="0" fontId="4" fillId="0" borderId="7" xfId="0" applyFont="1" applyBorder="1" applyAlignment="1">
      <alignment horizontal="left" vertical="center" wrapText="1" indent="2"/>
    </xf>
    <xf numFmtId="49" fontId="7" fillId="0" borderId="7" xfId="53" applyNumberFormat="1" applyFont="1" applyBorder="1" applyAlignment="1">
      <alignment horizontal="left" vertical="center" wrapText="1"/>
    </xf>
    <xf numFmtId="0" fontId="4" fillId="0" borderId="1" xfId="0" applyFont="1" applyBorder="1" applyAlignment="1">
      <alignment horizontal="left" vertical="center" wrapText="1" indent="2"/>
    </xf>
    <xf numFmtId="178" fontId="7" fillId="0" borderId="1" xfId="54" applyNumberFormat="1" applyFont="1" applyBorder="1" applyAlignment="1">
      <alignment horizontal="right" vertical="center" wrapText="1"/>
    </xf>
    <xf numFmtId="0" fontId="0" fillId="0" borderId="0" xfId="0" applyFont="1" applyAlignment="1">
      <alignment wrapText="1"/>
    </xf>
    <xf numFmtId="0" fontId="4" fillId="0" borderId="0" xfId="0" applyFont="1" applyBorder="1" applyAlignment="1" applyProtection="1">
      <alignment vertical="top" wrapText="1"/>
      <protection locked="0"/>
    </xf>
    <xf numFmtId="0" fontId="4" fillId="0" borderId="0" xfId="0" applyFont="1" applyBorder="1" applyAlignment="1">
      <alignment horizontal="right" vertical="center" wrapText="1"/>
    </xf>
    <xf numFmtId="0" fontId="3" fillId="0" borderId="0" xfId="0" applyFont="1" applyBorder="1" applyAlignment="1" applyProtection="1">
      <alignment horizontal="center" vertical="center" wrapText="1"/>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wrapText="1"/>
    </xf>
    <xf numFmtId="0" fontId="5" fillId="0" borderId="11"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4" fillId="0" borderId="6" xfId="0" applyFont="1" applyBorder="1" applyAlignment="1">
      <alignment horizontal="left" vertical="center" wrapText="1" indent="2"/>
    </xf>
    <xf numFmtId="0" fontId="4" fillId="0" borderId="13" xfId="0" applyFont="1" applyBorder="1" applyAlignment="1">
      <alignment horizontal="left" vertical="center" wrapText="1"/>
    </xf>
    <xf numFmtId="4" fontId="4" fillId="0" borderId="13"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protection locked="0"/>
    </xf>
    <xf numFmtId="0" fontId="19" fillId="0" borderId="14" xfId="0" applyFont="1" applyBorder="1" applyAlignment="1">
      <alignment horizontal="center"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4" fontId="19" fillId="0" borderId="13" xfId="0" applyNumberFormat="1" applyFont="1" applyBorder="1" applyAlignment="1" applyProtection="1">
      <alignment horizontal="right" vertical="center"/>
      <protection locked="0"/>
    </xf>
    <xf numFmtId="4" fontId="19" fillId="0" borderId="7" xfId="0" applyNumberFormat="1" applyFont="1" applyBorder="1" applyAlignment="1" applyProtection="1">
      <alignment horizontal="right" vertical="center"/>
      <protection locked="0"/>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horizontal="right"/>
    </xf>
    <xf numFmtId="0" fontId="5" fillId="0" borderId="13" xfId="0" applyFont="1" applyBorder="1" applyAlignment="1">
      <alignment horizontal="center" vertical="center"/>
    </xf>
    <xf numFmtId="0" fontId="5"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180" fontId="7" fillId="0" borderId="7" xfId="56" applyNumberFormat="1" applyFont="1" applyBorder="1" applyAlignment="1">
      <alignment horizontal="center" vertical="center"/>
    </xf>
    <xf numFmtId="178" fontId="7" fillId="0" borderId="7" xfId="54" applyNumberFormat="1" applyFont="1" applyBorder="1">
      <alignment horizontal="right" vertical="center"/>
    </xf>
    <xf numFmtId="0" fontId="19" fillId="0" borderId="13" xfId="0" applyFont="1" applyBorder="1" applyAlignment="1">
      <alignment horizontal="right" vertical="center"/>
    </xf>
    <xf numFmtId="178" fontId="20" fillId="0" borderId="7" xfId="54" applyNumberFormat="1" applyFont="1" applyBorder="1">
      <alignment horizontal="right" vertical="center"/>
    </xf>
    <xf numFmtId="0" fontId="1" fillId="0" borderId="0" xfId="0" applyFont="1" applyBorder="1" applyAlignment="1">
      <alignment horizontal="right" vertical="center"/>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1" fillId="0" borderId="0" xfId="0" applyFont="1" applyBorder="1" applyAlignment="1">
      <alignment horizontal="right"/>
    </xf>
    <xf numFmtId="0" fontId="5" fillId="0" borderId="7" xfId="0" applyFont="1" applyBorder="1" applyAlignment="1">
      <alignment horizontal="center" vertical="center"/>
    </xf>
    <xf numFmtId="0" fontId="21" fillId="0" borderId="7" xfId="0" applyFont="1" applyBorder="1" applyAlignment="1" applyProtection="1">
      <alignment horizontal="center" vertical="center" wrapText="1"/>
      <protection locked="0"/>
    </xf>
    <xf numFmtId="0" fontId="21" fillId="0" borderId="7" xfId="0" applyFont="1" applyBorder="1" applyAlignment="1">
      <alignment horizontal="center" vertical="center" wrapText="1"/>
    </xf>
    <xf numFmtId="0" fontId="4" fillId="0" borderId="0" xfId="0" applyFont="1" applyFill="1" applyAlignment="1" applyProtection="1">
      <alignment horizontal="right" vertical="center" wrapText="1"/>
      <protection locked="0"/>
    </xf>
    <xf numFmtId="0" fontId="3" fillId="0" borderId="0" xfId="0" applyFont="1" applyFill="1" applyAlignment="1" applyProtection="1">
      <alignment horizontal="center" vertical="center"/>
      <protection locked="0"/>
    </xf>
    <xf numFmtId="0" fontId="7" fillId="0" borderId="0" xfId="0" applyFont="1" applyFill="1" applyAlignment="1" applyProtection="1">
      <alignment horizontal="left" vertical="center"/>
      <protection locked="0"/>
    </xf>
    <xf numFmtId="0" fontId="6" fillId="0" borderId="0" xfId="0" applyFont="1" applyFill="1" applyAlignment="1" applyProtection="1">
      <alignment vertical="center"/>
    </xf>
    <xf numFmtId="0" fontId="5" fillId="0" borderId="7"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protection locked="0"/>
    </xf>
    <xf numFmtId="3" fontId="5" fillId="0" borderId="7" xfId="0" applyNumberFormat="1" applyFont="1" applyFill="1" applyBorder="1" applyAlignment="1" applyProtection="1">
      <alignment horizontal="center" vertical="center"/>
    </xf>
    <xf numFmtId="0" fontId="4" fillId="0" borderId="7"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wrapText="1"/>
    </xf>
    <xf numFmtId="0" fontId="6" fillId="0" borderId="7" xfId="0" applyFont="1" applyFill="1" applyBorder="1" applyAlignment="1" applyProtection="1">
      <alignment vertical="center"/>
    </xf>
    <xf numFmtId="0" fontId="7" fillId="0" borderId="7" xfId="0" applyFont="1" applyFill="1" applyBorder="1" applyAlignment="1" applyProtection="1">
      <alignment vertical="top"/>
      <protection locked="0"/>
    </xf>
    <xf numFmtId="0" fontId="0" fillId="0" borderId="0" xfId="0" applyFont="1" applyBorder="1" applyAlignment="1">
      <alignment vertical="center"/>
    </xf>
    <xf numFmtId="0" fontId="8" fillId="0" borderId="0" xfId="0" applyFont="1" applyBorder="1" applyAlignment="1">
      <alignment vertical="center"/>
    </xf>
    <xf numFmtId="0" fontId="6" fillId="0" borderId="0" xfId="0" applyFont="1" applyFill="1" applyAlignment="1" applyProtection="1">
      <alignment vertical="top"/>
    </xf>
    <xf numFmtId="0" fontId="4" fillId="0" borderId="0" xfId="0" applyFont="1" applyFill="1" applyAlignment="1" applyProtection="1">
      <alignment horizontal="right" vertical="center"/>
    </xf>
    <xf numFmtId="0" fontId="4" fillId="0" borderId="0" xfId="0" applyFont="1" applyFill="1" applyAlignment="1" applyProtection="1">
      <alignment horizontal="right"/>
    </xf>
    <xf numFmtId="0" fontId="5" fillId="0" borderId="1"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14"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xf>
    <xf numFmtId="0" fontId="5" fillId="0" borderId="5"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xf>
    <xf numFmtId="3" fontId="6" fillId="0" borderId="7" xfId="0" applyNumberFormat="1" applyFont="1" applyFill="1" applyBorder="1" applyAlignment="1" applyProtection="1">
      <alignment horizontal="center" vertical="center"/>
    </xf>
    <xf numFmtId="0" fontId="7" fillId="0" borderId="7" xfId="0" applyFont="1" applyFill="1" applyBorder="1" applyAlignment="1" applyProtection="1">
      <alignment horizontal="center" vertical="center" wrapText="1"/>
      <protection locked="0"/>
    </xf>
    <xf numFmtId="178" fontId="7" fillId="0" borderId="7" xfId="54" applyFont="1" applyAlignment="1">
      <alignment horizontal="right" vertical="center"/>
    </xf>
    <xf numFmtId="4" fontId="4" fillId="0" borderId="7" xfId="0" applyNumberFormat="1" applyFont="1" applyFill="1" applyBorder="1" applyAlignment="1" applyProtection="1">
      <alignment horizontal="right" vertical="center"/>
      <protection locked="0"/>
    </xf>
    <xf numFmtId="49" fontId="7" fillId="0" borderId="7" xfId="53" applyFont="1" applyAlignment="1">
      <alignment horizontal="left" vertical="center" wrapText="1"/>
    </xf>
    <xf numFmtId="0" fontId="6"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4" fontId="4" fillId="0" borderId="7" xfId="0" applyNumberFormat="1" applyFont="1" applyFill="1" applyBorder="1" applyAlignment="1" applyProtection="1">
      <alignment horizontal="right" vertical="center" wrapText="1"/>
    </xf>
    <xf numFmtId="4" fontId="4" fillId="0" borderId="7" xfId="0" applyNumberFormat="1" applyFont="1" applyFill="1" applyBorder="1" applyAlignment="1" applyProtection="1">
      <alignment horizontal="right" vertical="center"/>
    </xf>
    <xf numFmtId="0" fontId="0" fillId="0" borderId="0" xfId="0" applyFont="1" applyBorder="1" applyAlignment="1">
      <alignment vertical="center"/>
    </xf>
    <xf numFmtId="0" fontId="6" fillId="0" borderId="0" xfId="0" applyFont="1" applyFill="1" applyAlignment="1" applyProtection="1">
      <alignment vertical="top"/>
      <protection locked="0"/>
    </xf>
    <xf numFmtId="49" fontId="1" fillId="0" borderId="0" xfId="0" applyNumberFormat="1" applyFont="1" applyFill="1" applyAlignment="1" applyProtection="1">
      <protection locked="0"/>
    </xf>
    <xf numFmtId="0" fontId="1" fillId="0" borderId="0" xfId="0" applyFont="1" applyFill="1" applyAlignment="1" applyProtection="1">
      <protection locked="0"/>
    </xf>
    <xf numFmtId="0" fontId="4" fillId="0" borderId="0" xfId="0" applyFont="1" applyFill="1" applyAlignment="1" applyProtection="1">
      <alignment horizontal="right" vertical="center"/>
      <protection locked="0"/>
    </xf>
    <xf numFmtId="0" fontId="2" fillId="0" borderId="0" xfId="0" applyFont="1" applyFill="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5" fillId="0" borderId="0" xfId="0" applyFont="1" applyFill="1" applyAlignment="1" applyProtection="1">
      <protection locked="0"/>
    </xf>
    <xf numFmtId="0" fontId="4" fillId="0" borderId="0" xfId="0" applyFont="1" applyFill="1" applyAlignment="1" applyProtection="1">
      <alignment horizontal="right"/>
      <protection locked="0"/>
    </xf>
    <xf numFmtId="0" fontId="5" fillId="0" borderId="2"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wrapText="1"/>
      <protection locked="0"/>
    </xf>
    <xf numFmtId="3" fontId="6" fillId="0" borderId="7" xfId="0" applyNumberFormat="1" applyFont="1" applyFill="1" applyBorder="1" applyAlignment="1" applyProtection="1">
      <alignment horizontal="center" vertical="center"/>
      <protection locked="0"/>
    </xf>
    <xf numFmtId="0" fontId="7" fillId="0" borderId="7" xfId="0" applyFont="1" applyFill="1" applyBorder="1" applyAlignment="1" applyProtection="1">
      <alignment horizontal="left" vertical="center"/>
    </xf>
    <xf numFmtId="0" fontId="4" fillId="0" borderId="7" xfId="0" applyFont="1" applyFill="1" applyBorder="1" applyAlignment="1" applyProtection="1">
      <alignment horizontal="right" vertical="center"/>
      <protection locked="0"/>
    </xf>
    <xf numFmtId="178" fontId="7" fillId="0" borderId="7" xfId="54" applyFont="1">
      <alignment horizontal="right" vertical="center"/>
    </xf>
    <xf numFmtId="0" fontId="7" fillId="0" borderId="3"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0" fontId="6" fillId="0" borderId="0" xfId="0" applyFont="1" applyFill="1" applyAlignment="1" applyProtection="1">
      <alignment horizontal="center" wrapText="1"/>
    </xf>
    <xf numFmtId="0" fontId="6" fillId="0" borderId="0" xfId="0" applyFont="1" applyFill="1" applyAlignment="1" applyProtection="1">
      <alignment wrapText="1"/>
    </xf>
    <xf numFmtId="0" fontId="7" fillId="0" borderId="0" xfId="0" applyFont="1" applyFill="1" applyAlignment="1" applyProtection="1"/>
    <xf numFmtId="0" fontId="7" fillId="0" borderId="0" xfId="0" applyFont="1" applyFill="1" applyAlignment="1" applyProtection="1">
      <alignment horizontal="right" wrapText="1"/>
    </xf>
    <xf numFmtId="0" fontId="22" fillId="0" borderId="0" xfId="0" applyFont="1" applyFill="1" applyAlignment="1" applyProtection="1">
      <alignment horizontal="center" vertical="center" wrapText="1"/>
      <protection locked="0"/>
    </xf>
    <xf numFmtId="0" fontId="23" fillId="0" borderId="0" xfId="0" applyFont="1" applyFill="1" applyAlignment="1" applyProtection="1">
      <alignment horizontal="center" vertical="center" wrapText="1"/>
    </xf>
    <xf numFmtId="0" fontId="6" fillId="0" borderId="0" xfId="0" applyFont="1" applyFill="1" applyAlignment="1" applyProtection="1"/>
    <xf numFmtId="0" fontId="24" fillId="0" borderId="1" xfId="0"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xf>
    <xf numFmtId="0" fontId="24" fillId="0" borderId="2"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24" fillId="0" borderId="6" xfId="0" applyFont="1" applyFill="1" applyBorder="1" applyAlignment="1" applyProtection="1">
      <alignment horizontal="center" vertical="center" wrapText="1"/>
    </xf>
    <xf numFmtId="0" fontId="24" fillId="0" borderId="6" xfId="0" applyFont="1" applyFill="1" applyBorder="1" applyAlignment="1" applyProtection="1">
      <alignment horizontal="center" vertical="center"/>
    </xf>
    <xf numFmtId="0" fontId="24" fillId="0" borderId="7" xfId="0" applyFont="1" applyFill="1" applyBorder="1" applyAlignment="1" applyProtection="1">
      <alignment horizontal="center" vertical="center"/>
    </xf>
    <xf numFmtId="0" fontId="25" fillId="0" borderId="7" xfId="0" applyFont="1" applyFill="1" applyBorder="1" applyAlignment="1" applyProtection="1">
      <alignment horizontal="center" vertical="center" wrapText="1"/>
    </xf>
    <xf numFmtId="0" fontId="25" fillId="0" borderId="2" xfId="0" applyFont="1" applyFill="1" applyBorder="1" applyAlignment="1" applyProtection="1">
      <alignment horizontal="center" vertical="center" wrapText="1"/>
    </xf>
    <xf numFmtId="4" fontId="7" fillId="0" borderId="7" xfId="0" applyNumberFormat="1" applyFont="1" applyFill="1" applyBorder="1" applyAlignment="1" applyProtection="1">
      <alignment horizontal="right" vertical="center"/>
    </xf>
    <xf numFmtId="4" fontId="7" fillId="0" borderId="2" xfId="0" applyNumberFormat="1" applyFont="1" applyFill="1" applyBorder="1" applyAlignment="1" applyProtection="1">
      <alignment horizontal="right" vertical="center"/>
    </xf>
    <xf numFmtId="0" fontId="1" fillId="0" borderId="0" xfId="0" applyFont="1" applyFill="1" applyAlignment="1" applyProtection="1">
      <alignment horizontal="right" vertical="center"/>
    </xf>
    <xf numFmtId="0" fontId="26" fillId="0" borderId="0" xfId="0" applyFont="1" applyFill="1" applyAlignment="1" applyProtection="1">
      <alignment horizontal="center" vertical="center"/>
    </xf>
    <xf numFmtId="49" fontId="6" fillId="0" borderId="0" xfId="0" applyNumberFormat="1" applyFont="1" applyFill="1" applyAlignment="1" applyProtection="1"/>
    <xf numFmtId="0" fontId="1" fillId="0" borderId="0" xfId="0" applyFont="1" applyFill="1" applyAlignment="1" applyProtection="1">
      <alignment horizontal="right"/>
    </xf>
    <xf numFmtId="49" fontId="5" fillId="0" borderId="2" xfId="0" applyNumberFormat="1" applyFont="1" applyFill="1" applyBorder="1" applyAlignment="1" applyProtection="1">
      <alignment horizontal="center" vertical="center" wrapText="1"/>
    </xf>
    <xf numFmtId="49" fontId="5" fillId="0" borderId="4" xfId="0" applyNumberFormat="1" applyFont="1" applyFill="1" applyBorder="1" applyAlignment="1" applyProtection="1">
      <alignment horizontal="center" vertical="center" wrapText="1"/>
    </xf>
    <xf numFmtId="49" fontId="5" fillId="0" borderId="7" xfId="0" applyNumberFormat="1"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49" fontId="5" fillId="0" borderId="7" xfId="0" applyNumberFormat="1" applyFont="1" applyFill="1" applyBorder="1" applyAlignment="1" applyProtection="1">
      <alignment horizontal="center" vertical="center"/>
      <protection locked="0"/>
    </xf>
    <xf numFmtId="4" fontId="7" fillId="0" borderId="7" xfId="0" applyNumberFormat="1" applyFont="1" applyFill="1" applyBorder="1" applyAlignment="1" applyProtection="1">
      <alignment horizontal="right" vertical="center" wrapText="1"/>
    </xf>
    <xf numFmtId="0" fontId="4" fillId="0" borderId="7" xfId="0" applyFont="1" applyFill="1" applyBorder="1" applyAlignment="1" applyProtection="1">
      <alignment horizontal="left" vertical="center" wrapText="1" indent="1"/>
    </xf>
    <xf numFmtId="0" fontId="4" fillId="0" borderId="7" xfId="0" applyFont="1" applyFill="1" applyBorder="1" applyAlignment="1" applyProtection="1">
      <alignment horizontal="left" vertical="center" wrapText="1" indent="2"/>
    </xf>
    <xf numFmtId="0" fontId="6" fillId="0" borderId="2"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4" fontId="7" fillId="0" borderId="7" xfId="0" applyNumberFormat="1" applyFont="1" applyFill="1" applyBorder="1" applyAlignment="1" applyProtection="1">
      <alignment horizontal="right" vertical="center" wrapText="1"/>
      <protection locked="0"/>
    </xf>
    <xf numFmtId="0" fontId="27" fillId="0" borderId="0" xfId="0" applyFont="1" applyFill="1" applyAlignment="1" applyProtection="1">
      <alignment horizontal="center" vertical="center"/>
    </xf>
    <xf numFmtId="0" fontId="21" fillId="0" borderId="0" xfId="0" applyFont="1" applyFill="1" applyAlignment="1" applyProtection="1">
      <alignment horizontal="center" vertical="center"/>
    </xf>
    <xf numFmtId="0" fontId="19" fillId="0" borderId="7" xfId="0" applyFont="1" applyFill="1" applyBorder="1" applyAlignment="1" applyProtection="1">
      <alignment vertical="center"/>
    </xf>
    <xf numFmtId="4" fontId="4" fillId="0" borderId="7" xfId="0" applyNumberFormat="1" applyFont="1" applyFill="1" applyBorder="1" applyAlignment="1" applyProtection="1">
      <alignment vertical="center"/>
    </xf>
    <xf numFmtId="0" fontId="19" fillId="0" borderId="7" xfId="0" applyFont="1" applyFill="1" applyBorder="1" applyAlignment="1" applyProtection="1">
      <alignment horizontal="left" vertical="center"/>
      <protection locked="0"/>
    </xf>
    <xf numFmtId="0" fontId="4" fillId="0" borderId="7" xfId="0" applyFont="1" applyFill="1" applyBorder="1" applyAlignment="1" applyProtection="1">
      <alignment vertical="center"/>
      <protection locked="0"/>
    </xf>
    <xf numFmtId="0" fontId="4" fillId="0" borderId="7" xfId="0" applyFont="1" applyFill="1" applyBorder="1" applyAlignment="1" applyProtection="1">
      <alignment horizontal="left" vertical="center"/>
      <protection locked="0"/>
    </xf>
    <xf numFmtId="4" fontId="4" fillId="0" borderId="7" xfId="0" applyNumberFormat="1" applyFont="1" applyFill="1" applyBorder="1" applyAlignment="1" applyProtection="1">
      <alignment vertical="center"/>
      <protection locked="0"/>
    </xf>
    <xf numFmtId="0" fontId="19" fillId="0" borderId="7" xfId="0" applyFont="1" applyFill="1" applyBorder="1" applyAlignment="1" applyProtection="1">
      <alignment vertical="center"/>
      <protection locked="0"/>
    </xf>
    <xf numFmtId="0" fontId="4" fillId="0" borderId="7" xfId="0" applyFont="1" applyFill="1" applyBorder="1" applyAlignment="1" applyProtection="1">
      <alignment vertical="center"/>
    </xf>
    <xf numFmtId="0" fontId="4" fillId="0" borderId="7" xfId="0" applyFont="1" applyFill="1" applyBorder="1" applyAlignment="1" applyProtection="1">
      <alignment horizontal="left" vertical="center"/>
    </xf>
    <xf numFmtId="0" fontId="19" fillId="0" borderId="7" xfId="0" applyFont="1" applyFill="1" applyBorder="1" applyAlignment="1" applyProtection="1">
      <alignment horizontal="center" vertical="center"/>
    </xf>
    <xf numFmtId="0" fontId="19" fillId="0" borderId="7" xfId="0" applyFont="1" applyFill="1" applyBorder="1" applyAlignment="1" applyProtection="1">
      <alignment horizontal="center" vertical="center"/>
      <protection locked="0"/>
    </xf>
    <xf numFmtId="4" fontId="19" fillId="0" borderId="7" xfId="0" applyNumberFormat="1" applyFont="1" applyFill="1" applyBorder="1" applyAlignment="1" applyProtection="1">
      <alignment vertical="center"/>
    </xf>
    <xf numFmtId="0" fontId="28" fillId="0" borderId="0" xfId="0" applyFont="1" applyFill="1" applyAlignment="1" applyProtection="1">
      <alignment vertical="top"/>
    </xf>
    <xf numFmtId="0" fontId="29" fillId="0" borderId="0" xfId="0" applyFont="1" applyFill="1" applyAlignment="1" applyProtection="1">
      <alignment horizontal="center" vertical="center"/>
    </xf>
    <xf numFmtId="0" fontId="4" fillId="0" borderId="0" xfId="0" applyFont="1" applyFill="1" applyAlignment="1" applyProtection="1">
      <alignment horizontal="left" vertical="center" wrapText="1"/>
      <protection locked="0"/>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30" fillId="0" borderId="0" xfId="0" applyFont="1" applyFill="1" applyAlignment="1" applyProtection="1"/>
    <xf numFmtId="0" fontId="6" fillId="0" borderId="4" xfId="0" applyFont="1" applyFill="1" applyBorder="1" applyAlignment="1" applyProtection="1">
      <alignment horizontal="center" vertical="center" wrapText="1"/>
    </xf>
    <xf numFmtId="0" fontId="31" fillId="0" borderId="0" xfId="0" applyFont="1" applyFill="1" applyAlignment="1" applyProtection="1">
      <alignment horizontal="center" vertical="center"/>
    </xf>
    <xf numFmtId="0" fontId="31" fillId="0" borderId="0" xfId="0" applyFont="1" applyFill="1" applyAlignment="1" applyProtection="1">
      <alignment horizontal="center" vertical="center"/>
      <protection locked="0"/>
    </xf>
    <xf numFmtId="0" fontId="4" fillId="0" borderId="0" xfId="0" applyFont="1" applyFill="1" applyAlignment="1" applyProtection="1">
      <alignment horizontal="left" vertical="center"/>
    </xf>
    <xf numFmtId="0" fontId="6" fillId="0" borderId="1"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8"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6"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xf>
    <xf numFmtId="0" fontId="4" fillId="0" borderId="6" xfId="0" applyFont="1" applyFill="1" applyBorder="1" applyAlignment="1" applyProtection="1">
      <alignment vertical="center" wrapText="1"/>
    </xf>
    <xf numFmtId="0" fontId="4" fillId="0" borderId="13" xfId="0" applyFont="1" applyFill="1" applyBorder="1" applyAlignment="1" applyProtection="1">
      <alignment vertical="center" wrapText="1"/>
    </xf>
    <xf numFmtId="4" fontId="4" fillId="0" borderId="13" xfId="0" applyNumberFormat="1" applyFont="1" applyFill="1" applyBorder="1" applyAlignment="1" applyProtection="1">
      <alignment vertical="center"/>
    </xf>
    <xf numFmtId="4" fontId="4" fillId="0" borderId="13" xfId="0" applyNumberFormat="1" applyFont="1" applyFill="1" applyBorder="1" applyAlignment="1" applyProtection="1">
      <alignment vertical="center"/>
      <protection locked="0"/>
    </xf>
    <xf numFmtId="0" fontId="4" fillId="0" borderId="6" xfId="0" applyFont="1" applyFill="1" applyBorder="1" applyAlignment="1" applyProtection="1">
      <alignment horizontal="center" vertical="center"/>
    </xf>
    <xf numFmtId="0" fontId="4" fillId="0" borderId="13" xfId="0" applyFont="1" applyFill="1" applyBorder="1" applyAlignment="1" applyProtection="1">
      <alignment vertical="center"/>
    </xf>
    <xf numFmtId="4" fontId="4" fillId="0" borderId="7" xfId="0" applyNumberFormat="1" applyFont="1" applyBorder="1" applyAlignment="1">
      <alignment horizontal="right" vertical="center"/>
    </xf>
    <xf numFmtId="0" fontId="19" fillId="0" borderId="7" xfId="0" applyFont="1" applyBorder="1" applyAlignment="1" applyProtection="1">
      <alignment horizontal="center" vertical="center"/>
      <protection locked="0"/>
    </xf>
    <xf numFmtId="0" fontId="19" fillId="0" borderId="7" xfId="0" applyFont="1" applyBorder="1" applyAlignment="1" applyProtection="1">
      <alignment horizontal="right" vertical="center"/>
      <protection locked="0"/>
    </xf>
    <xf numFmtId="4" fontId="19" fillId="0" borderId="7" xfId="0" applyNumberFormat="1" applyFont="1" applyBorder="1" applyAlignment="1">
      <alignment horizontal="right" vertical="center"/>
    </xf>
    <xf numFmtId="0" fontId="32" fillId="0" borderId="0" xfId="0" applyFont="1" applyFill="1" applyAlignment="1" applyProtection="1">
      <alignment horizontal="center" vertical="top"/>
    </xf>
    <xf numFmtId="0" fontId="33" fillId="0" borderId="0" xfId="0" applyFont="1" applyFill="1" applyAlignment="1" applyProtection="1">
      <alignment horizontal="center" vertical="center"/>
    </xf>
    <xf numFmtId="0" fontId="4" fillId="0" borderId="6" xfId="0" applyFont="1" applyFill="1" applyBorder="1" applyAlignment="1" applyProtection="1">
      <alignment horizontal="left" vertical="center"/>
    </xf>
    <xf numFmtId="4" fontId="4" fillId="0" borderId="14" xfId="0" applyNumberFormat="1" applyFont="1" applyFill="1" applyBorder="1" applyAlignment="1" applyProtection="1">
      <alignment horizontal="right" vertical="center"/>
      <protection locked="0"/>
    </xf>
    <xf numFmtId="0" fontId="4" fillId="0" borderId="6" xfId="0" applyFont="1" applyFill="1" applyBorder="1" applyAlignment="1" applyProtection="1">
      <alignment horizontal="left" vertical="center"/>
      <protection locked="0"/>
    </xf>
    <xf numFmtId="0" fontId="4" fillId="0" borderId="14" xfId="0" applyFont="1" applyFill="1" applyBorder="1" applyAlignment="1" applyProtection="1">
      <alignment horizontal="right" vertical="center"/>
      <protection locked="0"/>
    </xf>
    <xf numFmtId="0" fontId="6" fillId="0" borderId="7" xfId="0" applyFont="1" applyFill="1" applyBorder="1" applyAlignment="1" applyProtection="1"/>
    <xf numFmtId="0" fontId="19" fillId="0" borderId="6" xfId="0" applyFont="1" applyFill="1" applyBorder="1" applyAlignment="1" applyProtection="1">
      <alignment horizontal="center" vertical="center"/>
    </xf>
    <xf numFmtId="0" fontId="19" fillId="0" borderId="14" xfId="0" applyFont="1" applyFill="1" applyBorder="1" applyAlignment="1" applyProtection="1">
      <alignment horizontal="right" vertical="center"/>
    </xf>
    <xf numFmtId="4" fontId="19" fillId="0" borderId="14" xfId="0" applyNumberFormat="1" applyFont="1" applyFill="1" applyBorder="1" applyAlignment="1" applyProtection="1">
      <alignment horizontal="right" vertical="center"/>
    </xf>
    <xf numFmtId="4" fontId="19" fillId="0" borderId="7" xfId="0" applyNumberFormat="1" applyFont="1" applyFill="1" applyBorder="1" applyAlignment="1" applyProtection="1">
      <alignment horizontal="right" vertical="center"/>
    </xf>
    <xf numFmtId="0" fontId="4" fillId="0" borderId="7" xfId="0" applyFont="1" applyFill="1" applyBorder="1" applyAlignment="1" applyProtection="1">
      <alignment horizontal="right" vertical="center"/>
    </xf>
    <xf numFmtId="0" fontId="4" fillId="0" borderId="14" xfId="0" applyFont="1" applyFill="1" applyBorder="1" applyAlignment="1" applyProtection="1">
      <alignment horizontal="right" vertical="center"/>
    </xf>
    <xf numFmtId="0" fontId="19" fillId="0" borderId="6" xfId="0" applyFont="1" applyFill="1" applyBorder="1" applyAlignment="1" applyProtection="1">
      <alignment horizontal="center" vertical="center"/>
      <protection locked="0"/>
    </xf>
    <xf numFmtId="4" fontId="19" fillId="0" borderId="14" xfId="0" applyNumberFormat="1" applyFont="1" applyFill="1" applyBorder="1" applyAlignment="1" applyProtection="1">
      <alignment horizontal="right" vertical="center"/>
      <protection locked="0"/>
    </xf>
    <xf numFmtId="4" fontId="19" fillId="0" borderId="7" xfId="0" applyNumberFormat="1" applyFont="1" applyFill="1" applyBorder="1" applyAlignment="1" applyProtection="1">
      <alignment horizontal="right" vertical="center"/>
      <protection locked="0"/>
    </xf>
    <xf numFmtId="0" fontId="4" fillId="0" borderId="0" xfId="0" applyFont="1" applyBorder="1" applyAlignment="1" quotePrefix="1">
      <alignment horizontal="left" vertical="center"/>
    </xf>
    <xf numFmtId="0" fontId="4" fillId="0" borderId="0" xfId="0" applyFont="1" applyBorder="1" applyAlignment="1" quotePrefix="1">
      <alignment horizontal="left" vertical="center" wrapText="1"/>
    </xf>
    <xf numFmtId="0" fontId="4" fillId="0" borderId="0" xfId="0" applyFont="1" applyBorder="1" applyAlignment="1" applyProtection="1" quotePrefix="1">
      <alignment horizontal="lef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8"/>
  <sheetViews>
    <sheetView showZeros="0" topLeftCell="A34" workbookViewId="0">
      <selection activeCell="A1" sqref="A1:D38"/>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ht="12" customHeight="1" spans="1:4">
      <c r="A1" s="1"/>
      <c r="B1" s="1"/>
      <c r="C1" s="1"/>
      <c r="D1" s="161" t="s">
        <v>0</v>
      </c>
    </row>
    <row r="2" ht="36" customHeight="1" spans="1:4">
      <c r="A2" s="5" t="s">
        <v>1</v>
      </c>
      <c r="B2" s="287"/>
      <c r="C2" s="287"/>
      <c r="D2" s="287"/>
    </row>
    <row r="3" ht="21" customHeight="1" spans="1:4">
      <c r="A3" s="261" t="str">
        <f>"单位名称："&amp;"维西傈僳族自治县总工会"</f>
        <v>单位名称：维西傈僳族自治县总工会</v>
      </c>
      <c r="B3" s="288"/>
      <c r="C3" s="288"/>
      <c r="D3" s="160" t="s">
        <v>2</v>
      </c>
    </row>
    <row r="4" ht="19.5" customHeight="1" spans="1:4">
      <c r="A4" s="13" t="s">
        <v>3</v>
      </c>
      <c r="B4" s="15"/>
      <c r="C4" s="13" t="s">
        <v>4</v>
      </c>
      <c r="D4" s="15"/>
    </row>
    <row r="5" ht="19.5" customHeight="1" spans="1:4">
      <c r="A5" s="162" t="s">
        <v>5</v>
      </c>
      <c r="B5" s="162" t="s">
        <v>6</v>
      </c>
      <c r="C5" s="162" t="s">
        <v>7</v>
      </c>
      <c r="D5" s="162" t="s">
        <v>6</v>
      </c>
    </row>
    <row r="6" ht="19.5" customHeight="1" spans="1:4">
      <c r="A6" s="169"/>
      <c r="B6" s="169"/>
      <c r="C6" s="169"/>
      <c r="D6" s="169"/>
    </row>
    <row r="7" ht="25.4" customHeight="1" spans="1:4">
      <c r="A7" s="248" t="s">
        <v>8</v>
      </c>
      <c r="B7" s="179">
        <v>2933691.4</v>
      </c>
      <c r="C7" s="248" t="s">
        <v>9</v>
      </c>
      <c r="D7" s="179">
        <v>2189982.17</v>
      </c>
    </row>
    <row r="8" ht="25.4" customHeight="1" spans="1:4">
      <c r="A8" s="248" t="s">
        <v>10</v>
      </c>
      <c r="B8" s="179"/>
      <c r="C8" s="248" t="s">
        <v>11</v>
      </c>
      <c r="D8" s="179"/>
    </row>
    <row r="9" ht="25.4" customHeight="1" spans="1:4">
      <c r="A9" s="248" t="s">
        <v>12</v>
      </c>
      <c r="B9" s="179"/>
      <c r="C9" s="248" t="s">
        <v>13</v>
      </c>
      <c r="D9" s="179"/>
    </row>
    <row r="10" ht="25.4" customHeight="1" spans="1:4">
      <c r="A10" s="248" t="s">
        <v>14</v>
      </c>
      <c r="B10" s="173"/>
      <c r="C10" s="248" t="s">
        <v>15</v>
      </c>
      <c r="D10" s="179"/>
    </row>
    <row r="11" ht="25.4" customHeight="1" spans="1:4">
      <c r="A11" s="248" t="s">
        <v>16</v>
      </c>
      <c r="B11" s="179"/>
      <c r="C11" s="244" t="s">
        <v>17</v>
      </c>
      <c r="D11" s="173"/>
    </row>
    <row r="12" ht="25.4" customHeight="1" spans="1:4">
      <c r="A12" s="248" t="s">
        <v>18</v>
      </c>
      <c r="B12" s="173"/>
      <c r="C12" s="244" t="s">
        <v>19</v>
      </c>
      <c r="D12" s="173"/>
    </row>
    <row r="13" ht="25.4" customHeight="1" spans="1:4">
      <c r="A13" s="248" t="s">
        <v>20</v>
      </c>
      <c r="B13" s="173"/>
      <c r="C13" s="244" t="s">
        <v>21</v>
      </c>
      <c r="D13" s="173"/>
    </row>
    <row r="14" ht="25.4" customHeight="1" spans="1:4">
      <c r="A14" s="248" t="s">
        <v>22</v>
      </c>
      <c r="B14" s="173"/>
      <c r="C14" s="244" t="s">
        <v>23</v>
      </c>
      <c r="D14" s="173">
        <v>310860.16</v>
      </c>
    </row>
    <row r="15" ht="25.4" customHeight="1" spans="1:4">
      <c r="A15" s="289" t="s">
        <v>24</v>
      </c>
      <c r="B15" s="173"/>
      <c r="C15" s="244" t="s">
        <v>25</v>
      </c>
      <c r="D15" s="173">
        <v>219143.95</v>
      </c>
    </row>
    <row r="16" ht="25.4" customHeight="1" spans="1:4">
      <c r="A16" s="289" t="s">
        <v>26</v>
      </c>
      <c r="B16" s="290"/>
      <c r="C16" s="244" t="s">
        <v>27</v>
      </c>
      <c r="D16" s="173"/>
    </row>
    <row r="17" ht="25.4" customHeight="1" spans="1:4">
      <c r="A17" s="291"/>
      <c r="B17" s="292"/>
      <c r="C17" s="244" t="s">
        <v>28</v>
      </c>
      <c r="D17" s="173"/>
    </row>
    <row r="18" ht="25.4" customHeight="1" spans="1:4">
      <c r="A18" s="293"/>
      <c r="B18" s="293"/>
      <c r="C18" s="244" t="s">
        <v>29</v>
      </c>
      <c r="D18" s="173"/>
    </row>
    <row r="19" ht="25.4" customHeight="1" spans="1:4">
      <c r="A19" s="293"/>
      <c r="B19" s="293"/>
      <c r="C19" s="244" t="s">
        <v>30</v>
      </c>
      <c r="D19" s="173"/>
    </row>
    <row r="20" ht="25.4" customHeight="1" spans="1:4">
      <c r="A20" s="293"/>
      <c r="B20" s="293"/>
      <c r="C20" s="244" t="s">
        <v>31</v>
      </c>
      <c r="D20" s="173"/>
    </row>
    <row r="21" ht="25.4" customHeight="1" spans="1:4">
      <c r="A21" s="293"/>
      <c r="B21" s="293"/>
      <c r="C21" s="244" t="s">
        <v>32</v>
      </c>
      <c r="D21" s="173"/>
    </row>
    <row r="22" customHeight="1" spans="1:4">
      <c r="A22" s="293"/>
      <c r="B22" s="293"/>
      <c r="C22" s="244" t="s">
        <v>33</v>
      </c>
      <c r="D22" s="173"/>
    </row>
    <row r="23" customHeight="1" spans="1:4">
      <c r="A23" s="293"/>
      <c r="B23" s="293"/>
      <c r="C23" s="244" t="s">
        <v>34</v>
      </c>
      <c r="D23" s="173"/>
    </row>
    <row r="24" customHeight="1" spans="1:4">
      <c r="A24" s="293"/>
      <c r="B24" s="293"/>
      <c r="C24" s="244" t="s">
        <v>35</v>
      </c>
      <c r="D24" s="173"/>
    </row>
    <row r="25" customHeight="1" spans="1:4">
      <c r="A25" s="293"/>
      <c r="B25" s="293"/>
      <c r="C25" s="244" t="s">
        <v>36</v>
      </c>
      <c r="D25" s="173">
        <v>213705.12</v>
      </c>
    </row>
    <row r="26" customHeight="1" spans="1:4">
      <c r="A26" s="293"/>
      <c r="B26" s="293"/>
      <c r="C26" s="244" t="s">
        <v>37</v>
      </c>
      <c r="D26" s="173"/>
    </row>
    <row r="27" customHeight="1" spans="1:4">
      <c r="A27" s="293"/>
      <c r="B27" s="293"/>
      <c r="C27" s="244" t="s">
        <v>38</v>
      </c>
      <c r="D27" s="173"/>
    </row>
    <row r="28" customHeight="1" spans="1:4">
      <c r="A28" s="293"/>
      <c r="B28" s="293"/>
      <c r="C28" s="244" t="s">
        <v>39</v>
      </c>
      <c r="D28" s="173"/>
    </row>
    <row r="29" customHeight="1" spans="1:4">
      <c r="A29" s="293"/>
      <c r="B29" s="293"/>
      <c r="C29" s="244" t="s">
        <v>40</v>
      </c>
      <c r="D29" s="173"/>
    </row>
    <row r="30" customHeight="1" spans="1:4">
      <c r="A30" s="294"/>
      <c r="B30" s="295"/>
      <c r="C30" s="244" t="s">
        <v>41</v>
      </c>
      <c r="D30" s="173"/>
    </row>
    <row r="31" customHeight="1" spans="1:4">
      <c r="A31" s="294"/>
      <c r="B31" s="295"/>
      <c r="C31" s="244" t="s">
        <v>42</v>
      </c>
      <c r="D31" s="173"/>
    </row>
    <row r="32" customHeight="1" spans="1:4">
      <c r="A32" s="294"/>
      <c r="B32" s="295"/>
      <c r="C32" s="244" t="s">
        <v>43</v>
      </c>
      <c r="D32" s="173"/>
    </row>
    <row r="33" customHeight="1" spans="1:4">
      <c r="A33" s="294"/>
      <c r="B33" s="295"/>
      <c r="C33" s="244" t="s">
        <v>44</v>
      </c>
      <c r="D33" s="173"/>
    </row>
    <row r="34" customHeight="1" spans="1:4">
      <c r="A34" s="294" t="s">
        <v>45</v>
      </c>
      <c r="B34" s="296">
        <v>2933691.4</v>
      </c>
      <c r="C34" s="249" t="s">
        <v>46</v>
      </c>
      <c r="D34" s="297">
        <v>2933691.4</v>
      </c>
    </row>
    <row r="35" customHeight="1" spans="1:4">
      <c r="A35" s="289" t="s">
        <v>47</v>
      </c>
      <c r="B35" s="201"/>
      <c r="C35" s="248" t="s">
        <v>48</v>
      </c>
      <c r="D35" s="200"/>
    </row>
    <row r="36" customHeight="1" spans="1:4">
      <c r="A36" s="289" t="s">
        <v>49</v>
      </c>
      <c r="B36" s="201"/>
      <c r="C36" s="248" t="s">
        <v>49</v>
      </c>
      <c r="D36" s="298"/>
    </row>
    <row r="37" customHeight="1" spans="1:4">
      <c r="A37" s="289" t="s">
        <v>50</v>
      </c>
      <c r="B37" s="299"/>
      <c r="C37" s="248" t="s">
        <v>50</v>
      </c>
      <c r="D37" s="200"/>
    </row>
    <row r="38" customHeight="1" spans="1:4">
      <c r="A38" s="300" t="s">
        <v>51</v>
      </c>
      <c r="B38" s="301">
        <v>2933691.4</v>
      </c>
      <c r="C38" s="249" t="s">
        <v>52</v>
      </c>
      <c r="D38" s="302">
        <v>2933691.4</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4"/>
  <sheetViews>
    <sheetView showZeros="0" workbookViewId="0">
      <selection activeCell="B18" sqref="B18"/>
    </sheetView>
  </sheetViews>
  <sheetFormatPr defaultColWidth="9.13888888888889" defaultRowHeight="14.25" customHeight="1" outlineLevelCol="5"/>
  <cols>
    <col min="1" max="1" width="29.037037037037" customWidth="1"/>
    <col min="2" max="2" width="28.6018518518519" customWidth="1"/>
    <col min="3" max="3" width="31.6018518518519" customWidth="1"/>
    <col min="4" max="6" width="33.4537037037037" customWidth="1"/>
  </cols>
  <sheetData>
    <row r="1" ht="15.75" customHeight="1" spans="1:6">
      <c r="F1" s="138" t="s">
        <v>389</v>
      </c>
    </row>
    <row r="2" ht="28.5" customHeight="1" spans="1:6">
      <c r="A2" s="31" t="s">
        <v>390</v>
      </c>
      <c r="B2" s="31"/>
      <c r="C2" s="31"/>
      <c r="D2" s="31"/>
      <c r="E2" s="31"/>
      <c r="F2" s="31"/>
    </row>
    <row r="3" ht="15" customHeight="1" spans="1:6">
      <c r="A3" s="139" t="s">
        <v>391</v>
      </c>
      <c r="B3" s="140"/>
      <c r="C3" s="140"/>
      <c r="D3" s="88"/>
      <c r="E3" s="88"/>
      <c r="F3" s="141" t="s">
        <v>2</v>
      </c>
    </row>
    <row r="4" ht="18.75" customHeight="1" spans="1:6">
      <c r="A4" s="37" t="s">
        <v>181</v>
      </c>
      <c r="B4" s="37" t="s">
        <v>75</v>
      </c>
      <c r="C4" s="37" t="s">
        <v>76</v>
      </c>
      <c r="D4" s="38" t="s">
        <v>392</v>
      </c>
      <c r="E4" s="142"/>
      <c r="F4" s="142"/>
    </row>
    <row r="5" ht="30" customHeight="1" spans="1:6">
      <c r="A5" s="47"/>
      <c r="B5" s="47"/>
      <c r="C5" s="47"/>
      <c r="D5" s="38" t="s">
        <v>57</v>
      </c>
      <c r="E5" s="142" t="s">
        <v>77</v>
      </c>
      <c r="F5" s="142" t="s">
        <v>78</v>
      </c>
    </row>
    <row r="6" ht="16.5" customHeight="1" spans="1:6">
      <c r="A6" s="142">
        <v>1</v>
      </c>
      <c r="B6" s="142">
        <v>2</v>
      </c>
      <c r="C6" s="142">
        <v>3</v>
      </c>
      <c r="D6" s="142">
        <v>4</v>
      </c>
      <c r="E6" s="142">
        <v>5</v>
      </c>
      <c r="F6" s="142">
        <v>6</v>
      </c>
    </row>
    <row r="7" ht="24" customHeight="1" spans="1:6">
      <c r="A7" s="142"/>
      <c r="B7" s="142"/>
      <c r="C7" s="142"/>
      <c r="D7" s="142"/>
      <c r="E7" s="142"/>
      <c r="F7" s="142"/>
    </row>
    <row r="8" ht="24" customHeight="1" spans="1:6">
      <c r="A8" s="142"/>
      <c r="B8" s="142"/>
      <c r="C8" s="142"/>
      <c r="D8" s="142"/>
      <c r="E8" s="142"/>
      <c r="F8" s="142"/>
    </row>
    <row r="9" ht="24" customHeight="1" spans="1:6">
      <c r="A9" s="142"/>
      <c r="B9" s="142"/>
      <c r="C9" s="142"/>
      <c r="D9" s="142"/>
      <c r="E9" s="142"/>
      <c r="F9" s="142"/>
    </row>
    <row r="10" ht="24" customHeight="1" spans="1:6">
      <c r="A10" s="142"/>
      <c r="B10" s="142"/>
      <c r="C10" s="142"/>
      <c r="D10" s="142"/>
      <c r="E10" s="142"/>
      <c r="F10" s="142"/>
    </row>
    <row r="11" ht="24" customHeight="1" spans="1:6">
      <c r="A11" s="142"/>
      <c r="B11" s="142"/>
      <c r="C11" s="142"/>
      <c r="D11" s="142"/>
      <c r="E11" s="142"/>
      <c r="F11" s="142"/>
    </row>
    <row r="12" ht="24" customHeight="1" spans="1:6">
      <c r="A12" s="50"/>
      <c r="B12" s="50"/>
      <c r="C12" s="50"/>
      <c r="D12" s="135"/>
      <c r="E12" s="135"/>
      <c r="F12" s="135"/>
    </row>
    <row r="13" s="56" customFormat="1" ht="17.25" customHeight="1" spans="1:6">
      <c r="A13" s="143" t="s">
        <v>108</v>
      </c>
      <c r="B13" s="144"/>
      <c r="C13" s="144" t="s">
        <v>108</v>
      </c>
      <c r="D13" s="137"/>
      <c r="E13" s="137"/>
      <c r="F13" s="137"/>
    </row>
    <row r="14" customHeight="1" spans="1:6">
      <c r="A14" t="s">
        <v>393</v>
      </c>
    </row>
  </sheetData>
  <mergeCells count="6">
    <mergeCell ref="A2:F2"/>
    <mergeCell ref="D4:F4"/>
    <mergeCell ref="A13:C13"/>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8"/>
  <sheetViews>
    <sheetView showZeros="0" workbookViewId="0">
      <selection activeCell="E19" sqref="E19"/>
    </sheetView>
  </sheetViews>
  <sheetFormatPr defaultColWidth="10.3796296296296" defaultRowHeight="14.25" customHeight="1"/>
  <cols>
    <col min="1" max="16384" width="10.3796296296296" customWidth="1"/>
  </cols>
  <sheetData>
    <row r="1" ht="13.5" customHeight="1" spans="1:17">
      <c r="O1" s="75"/>
      <c r="P1" s="75"/>
      <c r="Q1" s="128" t="s">
        <v>394</v>
      </c>
    </row>
    <row r="2" ht="27.75" customHeight="1" spans="1:17">
      <c r="A2" s="85" t="s">
        <v>395</v>
      </c>
      <c r="B2" s="31"/>
      <c r="C2" s="31"/>
      <c r="D2" s="31"/>
      <c r="E2" s="31"/>
      <c r="F2" s="31"/>
      <c r="G2" s="31"/>
      <c r="H2" s="31"/>
      <c r="I2" s="31"/>
      <c r="J2" s="31"/>
      <c r="K2" s="77"/>
      <c r="L2" s="31"/>
      <c r="M2" s="31"/>
      <c r="N2" s="31"/>
      <c r="O2" s="77"/>
      <c r="P2" s="77"/>
      <c r="Q2" s="31"/>
    </row>
    <row r="3" ht="18.75" customHeight="1" spans="1:17">
      <c r="A3" s="303" t="s">
        <v>391</v>
      </c>
      <c r="B3" s="34"/>
      <c r="C3" s="34"/>
      <c r="D3" s="34"/>
      <c r="E3" s="34"/>
      <c r="F3" s="34"/>
      <c r="G3" s="34"/>
      <c r="H3" s="34"/>
      <c r="I3" s="34"/>
      <c r="J3" s="34"/>
      <c r="O3" s="105"/>
      <c r="P3" s="105"/>
      <c r="Q3" s="130" t="s">
        <v>172</v>
      </c>
    </row>
    <row r="4" ht="15.75" customHeight="1" spans="1:17">
      <c r="A4" s="37" t="s">
        <v>396</v>
      </c>
      <c r="B4" s="107" t="s">
        <v>397</v>
      </c>
      <c r="C4" s="107" t="s">
        <v>398</v>
      </c>
      <c r="D4" s="107" t="s">
        <v>399</v>
      </c>
      <c r="E4" s="107" t="s">
        <v>400</v>
      </c>
      <c r="F4" s="107" t="s">
        <v>401</v>
      </c>
      <c r="G4" s="93" t="s">
        <v>188</v>
      </c>
      <c r="H4" s="93"/>
      <c r="I4" s="93"/>
      <c r="J4" s="93"/>
      <c r="K4" s="108"/>
      <c r="L4" s="93"/>
      <c r="M4" s="93"/>
      <c r="N4" s="93"/>
      <c r="O4" s="109"/>
      <c r="P4" s="108"/>
      <c r="Q4" s="110"/>
    </row>
    <row r="5" ht="17.25" customHeight="1" spans="1:17">
      <c r="A5" s="43"/>
      <c r="B5" s="111"/>
      <c r="C5" s="111"/>
      <c r="D5" s="111"/>
      <c r="E5" s="111"/>
      <c r="F5" s="111"/>
      <c r="G5" s="111" t="s">
        <v>57</v>
      </c>
      <c r="H5" s="111" t="s">
        <v>60</v>
      </c>
      <c r="I5" s="111" t="s">
        <v>402</v>
      </c>
      <c r="J5" s="111" t="s">
        <v>403</v>
      </c>
      <c r="K5" s="112" t="s">
        <v>404</v>
      </c>
      <c r="L5" s="113" t="s">
        <v>405</v>
      </c>
      <c r="M5" s="113"/>
      <c r="N5" s="113"/>
      <c r="O5" s="114"/>
      <c r="P5" s="115"/>
      <c r="Q5" s="116"/>
    </row>
    <row r="6" ht="54" customHeight="1" spans="1:17">
      <c r="A6" s="46"/>
      <c r="B6" s="116"/>
      <c r="C6" s="116"/>
      <c r="D6" s="116"/>
      <c r="E6" s="116"/>
      <c r="F6" s="116"/>
      <c r="G6" s="116"/>
      <c r="H6" s="116" t="s">
        <v>59</v>
      </c>
      <c r="I6" s="116"/>
      <c r="J6" s="116"/>
      <c r="K6" s="117"/>
      <c r="L6" s="116" t="s">
        <v>59</v>
      </c>
      <c r="M6" s="116" t="s">
        <v>66</v>
      </c>
      <c r="N6" s="116" t="s">
        <v>195</v>
      </c>
      <c r="O6" s="118" t="s">
        <v>68</v>
      </c>
      <c r="P6" s="117" t="s">
        <v>69</v>
      </c>
      <c r="Q6" s="116" t="s">
        <v>70</v>
      </c>
    </row>
    <row r="7" ht="15" customHeight="1" spans="1:17">
      <c r="A7" s="47">
        <v>1</v>
      </c>
      <c r="B7" s="131">
        <v>2</v>
      </c>
      <c r="C7" s="131">
        <v>3</v>
      </c>
      <c r="D7" s="131">
        <v>4</v>
      </c>
      <c r="E7" s="131">
        <v>5</v>
      </c>
      <c r="F7" s="131">
        <v>6</v>
      </c>
      <c r="G7" s="132">
        <v>7</v>
      </c>
      <c r="H7" s="132">
        <v>8</v>
      </c>
      <c r="I7" s="132">
        <v>9</v>
      </c>
      <c r="J7" s="132">
        <v>10</v>
      </c>
      <c r="K7" s="132">
        <v>11</v>
      </c>
      <c r="L7" s="132">
        <v>12</v>
      </c>
      <c r="M7" s="132">
        <v>13</v>
      </c>
      <c r="N7" s="132">
        <v>14</v>
      </c>
      <c r="O7" s="132">
        <v>15</v>
      </c>
      <c r="P7" s="132">
        <v>16</v>
      </c>
      <c r="Q7" s="132">
        <v>17</v>
      </c>
    </row>
    <row r="8" ht="21" customHeight="1" spans="1:17">
      <c r="A8" s="119"/>
      <c r="B8" s="120"/>
      <c r="C8" s="120"/>
      <c r="D8" s="133"/>
      <c r="E8" s="134"/>
      <c r="F8" s="135"/>
      <c r="G8" s="135"/>
      <c r="H8" s="135"/>
      <c r="I8" s="135"/>
      <c r="J8" s="135"/>
      <c r="K8" s="135"/>
      <c r="L8" s="135"/>
      <c r="M8" s="135"/>
      <c r="N8" s="135"/>
      <c r="O8" s="135"/>
      <c r="P8" s="135"/>
      <c r="Q8" s="135"/>
    </row>
    <row r="9" ht="21" customHeight="1" spans="1:17">
      <c r="A9" s="119"/>
      <c r="B9" s="120"/>
      <c r="C9" s="120"/>
      <c r="D9" s="133"/>
      <c r="E9" s="134"/>
      <c r="F9" s="135"/>
      <c r="G9" s="135"/>
      <c r="H9" s="135"/>
      <c r="I9" s="135"/>
      <c r="J9" s="135"/>
      <c r="K9" s="135"/>
      <c r="L9" s="135"/>
      <c r="M9" s="135"/>
      <c r="N9" s="135"/>
      <c r="O9" s="135"/>
      <c r="P9" s="135"/>
      <c r="Q9" s="135"/>
    </row>
    <row r="10" ht="21" customHeight="1" spans="1:17">
      <c r="A10" s="119"/>
      <c r="B10" s="120"/>
      <c r="C10" s="120"/>
      <c r="D10" s="133"/>
      <c r="E10" s="134"/>
      <c r="F10" s="135"/>
      <c r="G10" s="135"/>
      <c r="H10" s="135"/>
      <c r="I10" s="135"/>
      <c r="J10" s="135"/>
      <c r="K10" s="135"/>
      <c r="L10" s="135"/>
      <c r="M10" s="135"/>
      <c r="N10" s="135"/>
      <c r="O10" s="135"/>
      <c r="P10" s="135"/>
      <c r="Q10" s="135"/>
    </row>
    <row r="11" ht="21" customHeight="1" spans="1:17">
      <c r="A11" s="119"/>
      <c r="B11" s="120"/>
      <c r="C11" s="120"/>
      <c r="D11" s="133"/>
      <c r="E11" s="134"/>
      <c r="F11" s="135"/>
      <c r="G11" s="135"/>
      <c r="H11" s="135"/>
      <c r="I11" s="135"/>
      <c r="J11" s="135"/>
      <c r="K11" s="135"/>
      <c r="L11" s="135"/>
      <c r="M11" s="135"/>
      <c r="N11" s="135"/>
      <c r="O11" s="135"/>
      <c r="P11" s="135"/>
      <c r="Q11" s="135"/>
    </row>
    <row r="12" ht="21" customHeight="1" spans="1:17">
      <c r="A12" s="119"/>
      <c r="B12" s="120"/>
      <c r="C12" s="120"/>
      <c r="D12" s="133"/>
      <c r="E12" s="134"/>
      <c r="F12" s="135"/>
      <c r="G12" s="135"/>
      <c r="H12" s="135"/>
      <c r="I12" s="135"/>
      <c r="J12" s="135"/>
      <c r="K12" s="135"/>
      <c r="L12" s="135"/>
      <c r="M12" s="135"/>
      <c r="N12" s="135"/>
      <c r="O12" s="135"/>
      <c r="P12" s="135"/>
      <c r="Q12" s="135"/>
    </row>
    <row r="13" ht="21" customHeight="1" spans="1:17">
      <c r="A13" s="119"/>
      <c r="B13" s="120"/>
      <c r="C13" s="120"/>
      <c r="D13" s="133"/>
      <c r="E13" s="134"/>
      <c r="F13" s="135"/>
      <c r="G13" s="135"/>
      <c r="H13" s="135"/>
      <c r="I13" s="135"/>
      <c r="J13" s="135"/>
      <c r="K13" s="135"/>
      <c r="L13" s="135"/>
      <c r="M13" s="135"/>
      <c r="N13" s="135"/>
      <c r="O13" s="135"/>
      <c r="P13" s="135"/>
      <c r="Q13" s="135"/>
    </row>
    <row r="14" ht="21" customHeight="1" spans="1:17">
      <c r="A14" s="119"/>
      <c r="B14" s="120"/>
      <c r="C14" s="120"/>
      <c r="D14" s="133"/>
      <c r="E14" s="134"/>
      <c r="F14" s="135"/>
      <c r="G14" s="135"/>
      <c r="H14" s="135"/>
      <c r="I14" s="135"/>
      <c r="J14" s="135"/>
      <c r="K14" s="135"/>
      <c r="L14" s="135"/>
      <c r="M14" s="135"/>
      <c r="N14" s="135"/>
      <c r="O14" s="135"/>
      <c r="P14" s="135"/>
      <c r="Q14" s="135"/>
    </row>
    <row r="15" ht="21" customHeight="1" spans="1:17">
      <c r="A15" s="119"/>
      <c r="B15" s="120"/>
      <c r="C15" s="120"/>
      <c r="D15" s="133"/>
      <c r="E15" s="134"/>
      <c r="F15" s="135"/>
      <c r="G15" s="135"/>
      <c r="H15" s="135"/>
      <c r="I15" s="135"/>
      <c r="J15" s="135"/>
      <c r="K15" s="135"/>
      <c r="L15" s="135"/>
      <c r="M15" s="135"/>
      <c r="N15" s="135"/>
      <c r="O15" s="135"/>
      <c r="P15" s="135"/>
      <c r="Q15" s="135"/>
    </row>
    <row r="16" ht="21" customHeight="1" spans="1:17">
      <c r="A16" s="119"/>
      <c r="B16" s="120"/>
      <c r="C16" s="120"/>
      <c r="D16" s="133"/>
      <c r="E16" s="134"/>
      <c r="F16" s="135"/>
      <c r="G16" s="135"/>
      <c r="H16" s="135"/>
      <c r="I16" s="135"/>
      <c r="J16" s="135"/>
      <c r="K16" s="135"/>
      <c r="L16" s="135"/>
      <c r="M16" s="135"/>
      <c r="N16" s="135"/>
      <c r="O16" s="135"/>
      <c r="P16" s="135"/>
      <c r="Q16" s="135"/>
    </row>
    <row r="17" s="56" customFormat="1" ht="21" customHeight="1" spans="1:17">
      <c r="A17" s="123" t="s">
        <v>108</v>
      </c>
      <c r="B17" s="124"/>
      <c r="C17" s="124"/>
      <c r="D17" s="124"/>
      <c r="E17" s="136"/>
      <c r="F17" s="137"/>
      <c r="G17" s="137"/>
      <c r="H17" s="137"/>
      <c r="I17" s="137"/>
      <c r="J17" s="137"/>
      <c r="K17" s="137"/>
      <c r="L17" s="137"/>
      <c r="M17" s="137"/>
      <c r="N17" s="137"/>
      <c r="O17" s="137"/>
      <c r="P17" s="137"/>
      <c r="Q17" s="137"/>
    </row>
    <row r="18" customHeight="1" spans="1:17">
      <c r="A18" t="s">
        <v>393</v>
      </c>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8"/>
  <sheetViews>
    <sheetView showZeros="0" workbookViewId="0">
      <selection activeCell="F20" sqref="F20"/>
    </sheetView>
  </sheetViews>
  <sheetFormatPr defaultColWidth="10.3796296296296" defaultRowHeight="14.25" customHeight="1"/>
  <cols>
    <col min="1" max="16384" width="10.3796296296296" customWidth="1"/>
  </cols>
  <sheetData>
    <row r="1" ht="13.5" customHeight="1" spans="1:14">
      <c r="A1" s="90"/>
      <c r="B1" s="90"/>
      <c r="C1" s="90"/>
      <c r="D1" s="90"/>
      <c r="E1" s="90"/>
      <c r="F1" s="90"/>
      <c r="G1" s="90"/>
      <c r="H1" s="102"/>
      <c r="I1" s="90"/>
      <c r="J1" s="90"/>
      <c r="K1" s="90"/>
      <c r="L1" s="75"/>
      <c r="M1" s="84"/>
      <c r="N1" s="103" t="s">
        <v>406</v>
      </c>
    </row>
    <row r="2" ht="27.75" customHeight="1" spans="1:14">
      <c r="A2" s="85" t="s">
        <v>407</v>
      </c>
      <c r="B2" s="86"/>
      <c r="C2" s="86"/>
      <c r="D2" s="86"/>
      <c r="E2" s="86"/>
      <c r="F2" s="86"/>
      <c r="G2" s="86"/>
      <c r="H2" s="104"/>
      <c r="I2" s="86"/>
      <c r="J2" s="86"/>
      <c r="K2" s="86"/>
      <c r="L2" s="77"/>
      <c r="M2" s="104"/>
      <c r="N2" s="86"/>
    </row>
    <row r="3" ht="18.75" customHeight="1" spans="1:14">
      <c r="A3" s="304" t="s">
        <v>391</v>
      </c>
      <c r="B3" s="88"/>
      <c r="C3" s="88"/>
      <c r="D3" s="88"/>
      <c r="E3" s="88"/>
      <c r="F3" s="88"/>
      <c r="G3" s="88"/>
      <c r="H3" s="102"/>
      <c r="I3" s="90"/>
      <c r="J3" s="90"/>
      <c r="K3" s="90"/>
      <c r="L3" s="105"/>
      <c r="M3" s="91"/>
      <c r="N3" s="106" t="s">
        <v>172</v>
      </c>
    </row>
    <row r="4" ht="15.75" customHeight="1" spans="1:14">
      <c r="A4" s="37" t="s">
        <v>396</v>
      </c>
      <c r="B4" s="107" t="s">
        <v>408</v>
      </c>
      <c r="C4" s="107" t="s">
        <v>409</v>
      </c>
      <c r="D4" s="93" t="s">
        <v>188</v>
      </c>
      <c r="E4" s="93"/>
      <c r="F4" s="93"/>
      <c r="G4" s="93"/>
      <c r="H4" s="108"/>
      <c r="I4" s="93"/>
      <c r="J4" s="93"/>
      <c r="K4" s="93"/>
      <c r="L4" s="109"/>
      <c r="M4" s="108"/>
      <c r="N4" s="110"/>
    </row>
    <row r="5" ht="17.25" customHeight="1" spans="1:14">
      <c r="A5" s="43"/>
      <c r="B5" s="111"/>
      <c r="C5" s="111"/>
      <c r="D5" s="111" t="s">
        <v>57</v>
      </c>
      <c r="E5" s="111" t="s">
        <v>60</v>
      </c>
      <c r="F5" s="111" t="s">
        <v>402</v>
      </c>
      <c r="G5" s="111" t="s">
        <v>403</v>
      </c>
      <c r="H5" s="112" t="s">
        <v>404</v>
      </c>
      <c r="I5" s="113" t="s">
        <v>405</v>
      </c>
      <c r="J5" s="113"/>
      <c r="K5" s="113"/>
      <c r="L5" s="114"/>
      <c r="M5" s="115"/>
      <c r="N5" s="116"/>
    </row>
    <row r="6" ht="54" customHeight="1" spans="1:14">
      <c r="A6" s="46"/>
      <c r="B6" s="116"/>
      <c r="C6" s="116"/>
      <c r="D6" s="116"/>
      <c r="E6" s="116"/>
      <c r="F6" s="116"/>
      <c r="G6" s="116"/>
      <c r="H6" s="117"/>
      <c r="I6" s="116" t="s">
        <v>59</v>
      </c>
      <c r="J6" s="116" t="s">
        <v>66</v>
      </c>
      <c r="K6" s="116" t="s">
        <v>195</v>
      </c>
      <c r="L6" s="118" t="s">
        <v>68</v>
      </c>
      <c r="M6" s="117" t="s">
        <v>69</v>
      </c>
      <c r="N6" s="116" t="s">
        <v>70</v>
      </c>
    </row>
    <row r="7" ht="15" customHeight="1" spans="1:14">
      <c r="A7" s="46">
        <v>1</v>
      </c>
      <c r="B7" s="116">
        <v>2</v>
      </c>
      <c r="C7" s="116">
        <v>3</v>
      </c>
      <c r="D7" s="117">
        <v>4</v>
      </c>
      <c r="E7" s="117">
        <v>5</v>
      </c>
      <c r="F7" s="117">
        <v>6</v>
      </c>
      <c r="G7" s="117">
        <v>7</v>
      </c>
      <c r="H7" s="117">
        <v>8</v>
      </c>
      <c r="I7" s="117">
        <v>9</v>
      </c>
      <c r="J7" s="117">
        <v>10</v>
      </c>
      <c r="K7" s="117">
        <v>11</v>
      </c>
      <c r="L7" s="117">
        <v>12</v>
      </c>
      <c r="M7" s="117">
        <v>13</v>
      </c>
      <c r="N7" s="117">
        <v>14</v>
      </c>
    </row>
    <row r="8" ht="21" customHeight="1" spans="1:14">
      <c r="A8" s="119"/>
      <c r="B8" s="120"/>
      <c r="C8" s="120"/>
      <c r="D8" s="121"/>
      <c r="E8" s="121"/>
      <c r="F8" s="121"/>
      <c r="G8" s="121"/>
      <c r="H8" s="121"/>
      <c r="I8" s="121"/>
      <c r="J8" s="121"/>
      <c r="K8" s="121"/>
      <c r="L8" s="122"/>
      <c r="M8" s="121"/>
      <c r="N8" s="121"/>
    </row>
    <row r="9" ht="21" customHeight="1" spans="1:14">
      <c r="A9" s="119"/>
      <c r="B9" s="120"/>
      <c r="C9" s="120"/>
      <c r="D9" s="121"/>
      <c r="E9" s="121"/>
      <c r="F9" s="121"/>
      <c r="G9" s="121"/>
      <c r="H9" s="121"/>
      <c r="I9" s="121"/>
      <c r="J9" s="121"/>
      <c r="K9" s="121"/>
      <c r="L9" s="122"/>
      <c r="M9" s="121"/>
      <c r="N9" s="121"/>
    </row>
    <row r="10" ht="21" customHeight="1" spans="1:14">
      <c r="A10" s="119"/>
      <c r="B10" s="120"/>
      <c r="C10" s="120"/>
      <c r="D10" s="121"/>
      <c r="E10" s="121"/>
      <c r="F10" s="121"/>
      <c r="G10" s="121"/>
      <c r="H10" s="121"/>
      <c r="I10" s="121"/>
      <c r="J10" s="121"/>
      <c r="K10" s="121"/>
      <c r="L10" s="122"/>
      <c r="M10" s="121"/>
      <c r="N10" s="121"/>
    </row>
    <row r="11" ht="21" customHeight="1" spans="1:14">
      <c r="A11" s="119"/>
      <c r="B11" s="120"/>
      <c r="C11" s="120"/>
      <c r="D11" s="121"/>
      <c r="E11" s="121"/>
      <c r="F11" s="121"/>
      <c r="G11" s="121"/>
      <c r="H11" s="121"/>
      <c r="I11" s="121"/>
      <c r="J11" s="121"/>
      <c r="K11" s="121"/>
      <c r="L11" s="122"/>
      <c r="M11" s="121"/>
      <c r="N11" s="121"/>
    </row>
    <row r="12" ht="21" customHeight="1" spans="1:14">
      <c r="A12" s="119"/>
      <c r="B12" s="120"/>
      <c r="C12" s="120"/>
      <c r="D12" s="121"/>
      <c r="E12" s="121"/>
      <c r="F12" s="121"/>
      <c r="G12" s="121"/>
      <c r="H12" s="121"/>
      <c r="I12" s="121"/>
      <c r="J12" s="121"/>
      <c r="K12" s="121"/>
      <c r="L12" s="122"/>
      <c r="M12" s="121"/>
      <c r="N12" s="121"/>
    </row>
    <row r="13" ht="21" customHeight="1" spans="1:14">
      <c r="A13" s="119"/>
      <c r="B13" s="120"/>
      <c r="C13" s="120"/>
      <c r="D13" s="121"/>
      <c r="E13" s="121"/>
      <c r="F13" s="121"/>
      <c r="G13" s="121"/>
      <c r="H13" s="121"/>
      <c r="I13" s="121"/>
      <c r="J13" s="121"/>
      <c r="K13" s="121"/>
      <c r="L13" s="122"/>
      <c r="M13" s="121"/>
      <c r="N13" s="121"/>
    </row>
    <row r="14" ht="21" customHeight="1" spans="1:14">
      <c r="A14" s="119"/>
      <c r="B14" s="120"/>
      <c r="C14" s="120"/>
      <c r="D14" s="121"/>
      <c r="E14" s="121"/>
      <c r="F14" s="121"/>
      <c r="G14" s="121"/>
      <c r="H14" s="121"/>
      <c r="I14" s="121"/>
      <c r="J14" s="121"/>
      <c r="K14" s="121"/>
      <c r="L14" s="122"/>
      <c r="M14" s="121"/>
      <c r="N14" s="121"/>
    </row>
    <row r="15" ht="21" customHeight="1" spans="1:14">
      <c r="A15" s="119"/>
      <c r="B15" s="120"/>
      <c r="C15" s="120"/>
      <c r="D15" s="121"/>
      <c r="E15" s="121"/>
      <c r="F15" s="121"/>
      <c r="G15" s="121"/>
      <c r="H15" s="121"/>
      <c r="I15" s="121"/>
      <c r="J15" s="121"/>
      <c r="K15" s="121"/>
      <c r="L15" s="122"/>
      <c r="M15" s="121"/>
      <c r="N15" s="121"/>
    </row>
    <row r="16" ht="21" customHeight="1" spans="1:14">
      <c r="A16" s="119"/>
      <c r="B16" s="120"/>
      <c r="C16" s="120"/>
      <c r="D16" s="121"/>
      <c r="E16" s="121"/>
      <c r="F16" s="121"/>
      <c r="G16" s="121"/>
      <c r="H16" s="121"/>
      <c r="I16" s="121"/>
      <c r="J16" s="121"/>
      <c r="K16" s="121"/>
      <c r="L16" s="122"/>
      <c r="M16" s="121"/>
      <c r="N16" s="121"/>
    </row>
    <row r="17" s="56" customFormat="1" ht="21" customHeight="1" spans="1:14">
      <c r="A17" s="123" t="s">
        <v>108</v>
      </c>
      <c r="B17" s="124"/>
      <c r="C17" s="125"/>
      <c r="D17" s="126"/>
      <c r="E17" s="126"/>
      <c r="F17" s="126"/>
      <c r="G17" s="126"/>
      <c r="H17" s="126"/>
      <c r="I17" s="126"/>
      <c r="J17" s="126"/>
      <c r="K17" s="126"/>
      <c r="L17" s="127"/>
      <c r="M17" s="126"/>
      <c r="N17" s="126"/>
    </row>
    <row r="18" customHeight="1" spans="1:14">
      <c r="A18" t="s">
        <v>393</v>
      </c>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I14"/>
  <sheetViews>
    <sheetView showZeros="0" workbookViewId="0">
      <selection activeCell="E17" sqref="E17"/>
    </sheetView>
  </sheetViews>
  <sheetFormatPr defaultColWidth="10" defaultRowHeight="14.25" customHeight="1"/>
  <cols>
    <col min="1" max="1" width="19.1296296296296" style="82" customWidth="1"/>
    <col min="2" max="2" width="10" style="82" customWidth="1"/>
    <col min="3" max="3" width="14.8796296296296" style="82" customWidth="1"/>
    <col min="4" max="16369" width="10" style="82" customWidth="1"/>
    <col min="16370" max="16384" width="10" style="82"/>
  </cols>
  <sheetData>
    <row r="1" ht="13.5" customHeight="1" spans="1:9">
      <c r="D1" s="83"/>
      <c r="I1" s="84" t="s">
        <v>410</v>
      </c>
    </row>
    <row r="2" ht="27.75" customHeight="1" spans="1:9">
      <c r="A2" s="85" t="s">
        <v>411</v>
      </c>
      <c r="B2" s="86"/>
      <c r="C2" s="86"/>
      <c r="D2" s="86"/>
      <c r="E2" s="86"/>
      <c r="F2" s="86"/>
      <c r="G2" s="86"/>
      <c r="H2" s="86"/>
      <c r="I2" s="86"/>
    </row>
    <row r="3" ht="18" customHeight="1" spans="1:9">
      <c r="A3" s="304" t="s">
        <v>391</v>
      </c>
      <c r="B3" s="88"/>
      <c r="C3" s="88"/>
      <c r="D3" s="89"/>
      <c r="E3" s="90"/>
      <c r="F3" s="90"/>
      <c r="G3" s="90"/>
      <c r="H3" s="90"/>
      <c r="I3" s="91" t="s">
        <v>172</v>
      </c>
    </row>
    <row r="4" ht="19.5" customHeight="1" spans="1:9">
      <c r="A4" s="37" t="s">
        <v>412</v>
      </c>
      <c r="B4" s="92" t="s">
        <v>188</v>
      </c>
      <c r="C4" s="93"/>
      <c r="D4" s="93"/>
      <c r="E4" s="92" t="s">
        <v>413</v>
      </c>
      <c r="F4" s="93"/>
      <c r="G4" s="93"/>
      <c r="H4" s="93"/>
      <c r="I4" s="93"/>
    </row>
    <row r="5" ht="40.5" customHeight="1" spans="1:9">
      <c r="A5" s="46"/>
      <c r="B5" s="43" t="s">
        <v>57</v>
      </c>
      <c r="C5" s="37" t="s">
        <v>60</v>
      </c>
      <c r="D5" s="94" t="s">
        <v>414</v>
      </c>
      <c r="E5" s="78" t="s">
        <v>415</v>
      </c>
      <c r="F5" s="78" t="s">
        <v>416</v>
      </c>
      <c r="G5" s="78" t="s">
        <v>417</v>
      </c>
      <c r="H5" s="78" t="s">
        <v>418</v>
      </c>
      <c r="I5" s="78" t="s">
        <v>419</v>
      </c>
    </row>
    <row r="6" ht="19.5" customHeight="1" spans="1:9">
      <c r="A6" s="78">
        <v>1</v>
      </c>
      <c r="B6" s="78">
        <v>2</v>
      </c>
      <c r="C6" s="78">
        <v>3</v>
      </c>
      <c r="D6" s="92">
        <v>4</v>
      </c>
      <c r="E6" s="78">
        <v>5</v>
      </c>
      <c r="F6" s="78">
        <v>6</v>
      </c>
      <c r="G6" s="78">
        <v>7</v>
      </c>
      <c r="H6" s="92">
        <v>8</v>
      </c>
      <c r="I6" s="78">
        <v>24</v>
      </c>
    </row>
    <row r="7" ht="28.4" customHeight="1" spans="1:9">
      <c r="A7" s="50"/>
      <c r="B7" s="95"/>
      <c r="C7" s="95"/>
      <c r="D7" s="95"/>
      <c r="E7" s="95"/>
      <c r="F7" s="95"/>
      <c r="G7" s="95"/>
      <c r="H7" s="95"/>
      <c r="I7" s="95"/>
    </row>
    <row r="8" ht="29.9" customHeight="1" spans="1:9">
      <c r="A8" s="96"/>
      <c r="B8" s="95"/>
      <c r="C8" s="95"/>
      <c r="D8" s="95"/>
      <c r="E8" s="95"/>
      <c r="F8" s="95"/>
      <c r="G8" s="95"/>
      <c r="H8" s="95"/>
      <c r="I8" s="95"/>
    </row>
    <row r="9" ht="29.9" customHeight="1" spans="1:9">
      <c r="A9" s="97"/>
      <c r="B9" s="95"/>
      <c r="C9" s="95"/>
      <c r="D9" s="95"/>
      <c r="E9" s="95"/>
      <c r="F9" s="95"/>
      <c r="G9" s="95"/>
      <c r="H9" s="95"/>
      <c r="I9" s="98"/>
    </row>
    <row r="10" ht="29.9" customHeight="1" spans="1:9">
      <c r="A10" s="97"/>
      <c r="B10" s="95"/>
      <c r="C10" s="95"/>
      <c r="D10" s="95"/>
      <c r="E10" s="95"/>
      <c r="F10" s="95"/>
      <c r="G10" s="95"/>
      <c r="H10" s="95"/>
      <c r="I10" s="98"/>
    </row>
    <row r="11" ht="29.9" customHeight="1" spans="1:9">
      <c r="A11" s="97"/>
      <c r="B11" s="95"/>
      <c r="C11" s="95"/>
      <c r="D11" s="95"/>
      <c r="E11" s="95"/>
      <c r="F11" s="95"/>
      <c r="G11" s="95"/>
      <c r="H11" s="95"/>
      <c r="I11" s="98"/>
    </row>
    <row r="12" ht="29.9" customHeight="1" spans="1:9">
      <c r="A12" s="97"/>
      <c r="B12" s="95"/>
      <c r="C12" s="95"/>
      <c r="D12" s="95"/>
      <c r="E12" s="95"/>
      <c r="F12" s="95"/>
      <c r="G12" s="95"/>
      <c r="H12" s="95"/>
      <c r="I12" s="98"/>
    </row>
    <row r="13" ht="29.9" customHeight="1" spans="1:9">
      <c r="A13" s="99"/>
      <c r="B13" s="100"/>
      <c r="C13" s="100"/>
      <c r="D13" s="95"/>
      <c r="E13" s="95"/>
      <c r="F13" s="95"/>
      <c r="G13" s="95"/>
      <c r="H13" s="95"/>
      <c r="I13" s="98"/>
    </row>
    <row r="14" customHeight="1" spans="1:9">
      <c r="A14" s="101" t="s">
        <v>420</v>
      </c>
      <c r="B14" s="101"/>
      <c r="C14" s="101"/>
    </row>
  </sheetData>
  <mergeCells count="6">
    <mergeCell ref="A2:I2"/>
    <mergeCell ref="A3:H3"/>
    <mergeCell ref="B4:D4"/>
    <mergeCell ref="E4:I4"/>
    <mergeCell ref="A14:C14"/>
    <mergeCell ref="A4:A5"/>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12"/>
  <sheetViews>
    <sheetView showZeros="0" workbookViewId="0">
      <selection activeCell="E8" sqref="E8"/>
    </sheetView>
  </sheetViews>
  <sheetFormatPr defaultColWidth="9.13888888888889" defaultRowHeight="12" customHeight="1"/>
  <cols>
    <col min="1" max="1" width="34.287037037037" customWidth="1"/>
    <col min="2" max="2" width="29" customWidth="1"/>
    <col min="3" max="3" width="16.3148148148148" customWidth="1"/>
    <col min="4" max="4" width="15.6018518518519" customWidth="1"/>
    <col min="5" max="5" width="23.5740740740741" customWidth="1"/>
    <col min="6" max="6" width="11.287037037037" customWidth="1"/>
    <col min="7" max="7" width="14.8796296296296" customWidth="1"/>
    <col min="8" max="8" width="10.8796296296296" customWidth="1"/>
    <col min="9" max="9" width="13.4259259259259" customWidth="1"/>
    <col min="10" max="10" width="32.037037037037" customWidth="1"/>
  </cols>
  <sheetData>
    <row r="1" customHeight="1" spans="1:10">
      <c r="J1" s="75" t="s">
        <v>421</v>
      </c>
    </row>
    <row r="2" ht="28.5" customHeight="1" spans="1:10">
      <c r="A2" s="76" t="s">
        <v>422</v>
      </c>
      <c r="B2" s="31"/>
      <c r="C2" s="31"/>
      <c r="D2" s="31"/>
      <c r="E2" s="31"/>
      <c r="F2" s="77"/>
      <c r="G2" s="31"/>
      <c r="H2" s="77"/>
      <c r="I2" s="77"/>
      <c r="J2" s="31"/>
    </row>
    <row r="3" ht="17.25" customHeight="1" spans="1:10">
      <c r="A3" s="305" t="s">
        <v>391</v>
      </c>
    </row>
    <row r="4" ht="44.25" customHeight="1" spans="1:10">
      <c r="A4" s="78" t="s">
        <v>266</v>
      </c>
      <c r="B4" s="78" t="s">
        <v>267</v>
      </c>
      <c r="C4" s="78" t="s">
        <v>268</v>
      </c>
      <c r="D4" s="78" t="s">
        <v>269</v>
      </c>
      <c r="E4" s="78" t="s">
        <v>270</v>
      </c>
      <c r="F4" s="79" t="s">
        <v>271</v>
      </c>
      <c r="G4" s="78" t="s">
        <v>272</v>
      </c>
      <c r="H4" s="79" t="s">
        <v>273</v>
      </c>
      <c r="I4" s="79" t="s">
        <v>274</v>
      </c>
      <c r="J4" s="78" t="s">
        <v>275</v>
      </c>
    </row>
    <row r="5" ht="14.25" customHeight="1" spans="1:10">
      <c r="A5" s="78">
        <v>1</v>
      </c>
      <c r="B5" s="78">
        <v>2</v>
      </c>
      <c r="C5" s="78">
        <v>3</v>
      </c>
      <c r="D5" s="78">
        <v>4</v>
      </c>
      <c r="E5" s="78">
        <v>5</v>
      </c>
      <c r="F5" s="79">
        <v>6</v>
      </c>
      <c r="G5" s="78">
        <v>7</v>
      </c>
      <c r="H5" s="79">
        <v>8</v>
      </c>
      <c r="I5" s="79">
        <v>9</v>
      </c>
      <c r="J5" s="78">
        <v>10</v>
      </c>
    </row>
    <row r="6" ht="42" customHeight="1" spans="1:10">
      <c r="A6" s="80"/>
      <c r="B6" s="81"/>
      <c r="C6" s="81"/>
      <c r="D6" s="81"/>
      <c r="E6" s="80"/>
      <c r="F6" s="81"/>
      <c r="G6" s="80"/>
      <c r="H6" s="81"/>
      <c r="I6" s="81"/>
      <c r="J6" s="80"/>
    </row>
    <row r="7" ht="42" customHeight="1" spans="1:10">
      <c r="A7" s="80"/>
      <c r="B7" s="81"/>
      <c r="C7" s="81"/>
      <c r="D7" s="81"/>
      <c r="E7" s="80"/>
      <c r="F7" s="81"/>
      <c r="G7" s="80"/>
      <c r="H7" s="81"/>
      <c r="I7" s="81"/>
      <c r="J7" s="80"/>
    </row>
    <row r="8" ht="42" customHeight="1" spans="1:10">
      <c r="A8" s="80"/>
      <c r="B8" s="81"/>
      <c r="C8" s="81"/>
      <c r="D8" s="81"/>
      <c r="E8" s="80"/>
      <c r="F8" s="81"/>
      <c r="G8" s="80"/>
      <c r="H8" s="81"/>
      <c r="I8" s="81"/>
      <c r="J8" s="80"/>
    </row>
    <row r="9" ht="42" customHeight="1" spans="1:10">
      <c r="A9" s="80"/>
      <c r="B9" s="81"/>
      <c r="C9" s="81"/>
      <c r="D9" s="81"/>
      <c r="E9" s="80"/>
      <c r="F9" s="81"/>
      <c r="G9" s="80"/>
      <c r="H9" s="81"/>
      <c r="I9" s="81"/>
      <c r="J9" s="80"/>
    </row>
    <row r="10" ht="42" customHeight="1" spans="1:10">
      <c r="A10" s="80"/>
      <c r="B10" s="81"/>
      <c r="C10" s="81"/>
      <c r="D10" s="81"/>
      <c r="E10" s="80"/>
      <c r="F10" s="81"/>
      <c r="G10" s="80"/>
      <c r="H10" s="81"/>
      <c r="I10" s="81"/>
      <c r="J10" s="80"/>
    </row>
    <row r="11" ht="42" customHeight="1" spans="1:10">
      <c r="A11" s="80"/>
      <c r="B11" s="81"/>
      <c r="C11" s="81"/>
      <c r="D11" s="81"/>
      <c r="E11" s="80"/>
      <c r="F11" s="81"/>
      <c r="G11" s="80"/>
      <c r="H11" s="81"/>
      <c r="I11" s="81"/>
      <c r="J11" s="80"/>
    </row>
    <row r="12" customHeight="1" spans="1:10">
      <c r="A12" t="s">
        <v>420</v>
      </c>
    </row>
  </sheetData>
  <mergeCells count="2">
    <mergeCell ref="A2:J2"/>
    <mergeCell ref="A3:H3"/>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7"/>
  <sheetViews>
    <sheetView showZeros="0" topLeftCell="A7" workbookViewId="0">
      <selection activeCell="C4" sqref="C4:C5"/>
    </sheetView>
  </sheetViews>
  <sheetFormatPr defaultColWidth="20" defaultRowHeight="15" customHeight="1" outlineLevelCol="7"/>
  <cols>
    <col min="1" max="16384" width="20" customWidth="1"/>
  </cols>
  <sheetData>
    <row r="1" ht="18.75" customHeight="1" spans="1:8">
      <c r="A1" s="58"/>
      <c r="B1" s="58"/>
      <c r="C1" s="58"/>
      <c r="D1" s="58"/>
      <c r="E1" s="58"/>
      <c r="F1" s="58"/>
      <c r="G1" s="58"/>
      <c r="H1" s="59" t="s">
        <v>423</v>
      </c>
    </row>
    <row r="2" ht="30.65" customHeight="1" spans="1:8">
      <c r="A2" s="60" t="s">
        <v>424</v>
      </c>
      <c r="B2" s="60"/>
      <c r="C2" s="60"/>
      <c r="D2" s="60"/>
      <c r="E2" s="60"/>
      <c r="F2" s="60"/>
      <c r="G2" s="60"/>
      <c r="H2" s="60"/>
    </row>
    <row r="3" ht="18.75" customHeight="1" spans="1:8">
      <c r="A3" s="61" t="s">
        <v>391</v>
      </c>
      <c r="B3" s="62"/>
      <c r="C3" s="58"/>
      <c r="D3" s="58"/>
      <c r="E3" s="58"/>
      <c r="F3" s="58"/>
      <c r="G3" s="58"/>
      <c r="H3" s="58"/>
    </row>
    <row r="4" ht="18.75" customHeight="1" spans="1:8">
      <c r="A4" s="63" t="s">
        <v>181</v>
      </c>
      <c r="B4" s="63" t="s">
        <v>425</v>
      </c>
      <c r="C4" s="64" t="s">
        <v>426</v>
      </c>
      <c r="D4" s="64" t="s">
        <v>427</v>
      </c>
      <c r="E4" s="64" t="s">
        <v>428</v>
      </c>
      <c r="F4" s="64" t="s">
        <v>429</v>
      </c>
      <c r="G4" s="64"/>
      <c r="H4" s="64"/>
    </row>
    <row r="5" ht="18.75" customHeight="1" spans="1:8">
      <c r="A5" s="64"/>
      <c r="B5" s="64"/>
      <c r="C5" s="64"/>
      <c r="D5" s="64"/>
      <c r="E5" s="64"/>
      <c r="F5" s="64" t="s">
        <v>400</v>
      </c>
      <c r="G5" s="64" t="s">
        <v>430</v>
      </c>
      <c r="H5" s="64" t="s">
        <v>431</v>
      </c>
    </row>
    <row r="6" ht="18.75" customHeight="1" spans="1:8">
      <c r="A6" s="65" t="s">
        <v>152</v>
      </c>
      <c r="B6" s="65" t="s">
        <v>153</v>
      </c>
      <c r="C6" s="65" t="s">
        <v>154</v>
      </c>
      <c r="D6" s="65" t="s">
        <v>382</v>
      </c>
      <c r="E6" s="65" t="s">
        <v>155</v>
      </c>
      <c r="F6" s="65" t="s">
        <v>156</v>
      </c>
      <c r="G6" s="65" t="s">
        <v>157</v>
      </c>
      <c r="H6" s="65" t="s">
        <v>432</v>
      </c>
    </row>
    <row r="7" ht="29.9" customHeight="1" spans="1:8">
      <c r="A7" s="66"/>
      <c r="B7" s="67"/>
      <c r="C7" s="67"/>
      <c r="D7" s="67"/>
      <c r="E7" s="64"/>
      <c r="F7" s="68"/>
      <c r="G7" s="69"/>
      <c r="H7" s="69"/>
    </row>
    <row r="8" ht="29.9" customHeight="1" spans="1:8">
      <c r="A8" s="66"/>
      <c r="B8" s="67"/>
      <c r="C8" s="67"/>
      <c r="D8" s="67"/>
      <c r="E8" s="64"/>
      <c r="F8" s="68"/>
      <c r="G8" s="69"/>
      <c r="H8" s="69"/>
    </row>
    <row r="9" ht="29.9" customHeight="1" spans="1:8">
      <c r="A9" s="66"/>
      <c r="B9" s="67"/>
      <c r="C9" s="67"/>
      <c r="D9" s="67"/>
      <c r="E9" s="64"/>
      <c r="F9" s="68"/>
      <c r="G9" s="69"/>
      <c r="H9" s="69"/>
    </row>
    <row r="10" ht="29.9" customHeight="1" spans="1:8">
      <c r="A10" s="66"/>
      <c r="B10" s="67"/>
      <c r="C10" s="67"/>
      <c r="D10" s="67"/>
      <c r="E10" s="64"/>
      <c r="F10" s="68"/>
      <c r="G10" s="69"/>
      <c r="H10" s="69"/>
    </row>
    <row r="11" ht="29.9" customHeight="1" spans="1:8">
      <c r="A11" s="66"/>
      <c r="B11" s="67"/>
      <c r="C11" s="67"/>
      <c r="D11" s="67"/>
      <c r="E11" s="64"/>
      <c r="F11" s="68"/>
      <c r="G11" s="69"/>
      <c r="H11" s="69"/>
    </row>
    <row r="12" ht="29.9" customHeight="1" spans="1:8">
      <c r="A12" s="66"/>
      <c r="B12" s="67"/>
      <c r="C12" s="67"/>
      <c r="D12" s="67"/>
      <c r="E12" s="64"/>
      <c r="F12" s="68"/>
      <c r="G12" s="69"/>
      <c r="H12" s="69"/>
    </row>
    <row r="13" ht="29.9" customHeight="1" spans="1:8">
      <c r="A13" s="66"/>
      <c r="B13" s="67"/>
      <c r="C13" s="67"/>
      <c r="D13" s="67"/>
      <c r="E13" s="64"/>
      <c r="F13" s="68"/>
      <c r="G13" s="69"/>
      <c r="H13" s="69"/>
    </row>
    <row r="14" ht="29.9" customHeight="1" spans="1:8">
      <c r="A14" s="66"/>
      <c r="B14" s="67"/>
      <c r="C14" s="67"/>
      <c r="D14" s="67"/>
      <c r="E14" s="64"/>
      <c r="F14" s="68"/>
      <c r="G14" s="69"/>
      <c r="H14" s="69"/>
    </row>
    <row r="15" ht="29.9" customHeight="1" spans="1:8">
      <c r="A15" s="66"/>
      <c r="B15" s="67"/>
      <c r="C15" s="67"/>
      <c r="D15" s="67"/>
      <c r="E15" s="64"/>
      <c r="F15" s="68"/>
      <c r="G15" s="69"/>
      <c r="H15" s="69"/>
    </row>
    <row r="16" s="56" customFormat="1" ht="20.15" customHeight="1" spans="1:8">
      <c r="A16" s="70" t="s">
        <v>57</v>
      </c>
      <c r="B16" s="70"/>
      <c r="C16" s="70"/>
      <c r="D16" s="70"/>
      <c r="E16" s="70"/>
      <c r="F16" s="71"/>
      <c r="G16" s="72"/>
      <c r="H16" s="72"/>
    </row>
    <row r="17" s="57" customFormat="1" ht="25" customHeight="1" spans="1:8">
      <c r="A17" s="73" t="s">
        <v>433</v>
      </c>
      <c r="B17" s="74"/>
      <c r="C17" s="74"/>
      <c r="D17" s="74"/>
      <c r="E17" s="74"/>
      <c r="F17" s="74"/>
      <c r="G17" s="74"/>
      <c r="H17" s="74"/>
    </row>
  </sheetData>
  <mergeCells count="10">
    <mergeCell ref="A2:H2"/>
    <mergeCell ref="A3:B3"/>
    <mergeCell ref="F4:H4"/>
    <mergeCell ref="A16:E16"/>
    <mergeCell ref="A17:H17"/>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7"/>
  <sheetViews>
    <sheetView showZeros="0" workbookViewId="0">
      <selection activeCell="D10" sqref="D10"/>
    </sheetView>
  </sheetViews>
  <sheetFormatPr defaultColWidth="18.1296296296296" defaultRowHeight="14.25" customHeight="1"/>
  <cols>
    <col min="1" max="16384" width="18.1296296296296" customWidth="1"/>
  </cols>
  <sheetData>
    <row r="1" ht="13.5" customHeight="1" spans="1:11">
      <c r="D1" s="29"/>
      <c r="E1" s="29"/>
      <c r="F1" s="29"/>
      <c r="G1" s="29"/>
      <c r="K1" s="30" t="s">
        <v>434</v>
      </c>
    </row>
    <row r="2" ht="27.75" customHeight="1" spans="1:11">
      <c r="A2" s="31" t="s">
        <v>435</v>
      </c>
      <c r="B2" s="31"/>
      <c r="C2" s="31"/>
      <c r="D2" s="31"/>
      <c r="E2" s="31"/>
      <c r="F2" s="31"/>
      <c r="G2" s="31"/>
      <c r="H2" s="31"/>
      <c r="I2" s="31"/>
      <c r="J2" s="31"/>
      <c r="K2" s="31"/>
    </row>
    <row r="3" ht="13.5" customHeight="1" spans="1:11">
      <c r="A3" s="305" t="s">
        <v>391</v>
      </c>
      <c r="B3" s="33"/>
      <c r="C3" s="33"/>
      <c r="D3" s="33"/>
      <c r="E3" s="33"/>
      <c r="F3" s="33"/>
      <c r="G3" s="33"/>
      <c r="H3" s="34"/>
      <c r="I3" s="34"/>
      <c r="J3" s="34"/>
      <c r="K3" s="35" t="s">
        <v>172</v>
      </c>
    </row>
    <row r="4" ht="21.75" customHeight="1" spans="1:11">
      <c r="A4" s="36" t="s">
        <v>244</v>
      </c>
      <c r="B4" s="36" t="s">
        <v>183</v>
      </c>
      <c r="C4" s="36" t="s">
        <v>245</v>
      </c>
      <c r="D4" s="37" t="s">
        <v>184</v>
      </c>
      <c r="E4" s="37" t="s">
        <v>185</v>
      </c>
      <c r="F4" s="37" t="s">
        <v>186</v>
      </c>
      <c r="G4" s="37" t="s">
        <v>187</v>
      </c>
      <c r="H4" s="38" t="s">
        <v>57</v>
      </c>
      <c r="I4" s="39" t="s">
        <v>436</v>
      </c>
      <c r="J4" s="40"/>
      <c r="K4" s="41"/>
    </row>
    <row r="5" ht="21.75" customHeight="1" spans="1:11">
      <c r="A5" s="42"/>
      <c r="B5" s="42"/>
      <c r="C5" s="42"/>
      <c r="D5" s="43"/>
      <c r="E5" s="43"/>
      <c r="F5" s="43"/>
      <c r="G5" s="43"/>
      <c r="H5" s="44"/>
      <c r="I5" s="37" t="s">
        <v>60</v>
      </c>
      <c r="J5" s="37" t="s">
        <v>61</v>
      </c>
      <c r="K5" s="37" t="s">
        <v>62</v>
      </c>
    </row>
    <row r="6" ht="40.5" customHeight="1" spans="1:11">
      <c r="A6" s="45"/>
      <c r="B6" s="45"/>
      <c r="C6" s="45"/>
      <c r="D6" s="46"/>
      <c r="E6" s="46"/>
      <c r="F6" s="46"/>
      <c r="G6" s="46"/>
      <c r="H6" s="47"/>
      <c r="I6" s="46" t="s">
        <v>59</v>
      </c>
      <c r="J6" s="46"/>
      <c r="K6" s="46"/>
    </row>
    <row r="7" ht="15" customHeight="1" spans="1:11">
      <c r="A7" s="48">
        <v>1</v>
      </c>
      <c r="B7" s="48">
        <v>2</v>
      </c>
      <c r="C7" s="48">
        <v>3</v>
      </c>
      <c r="D7" s="48">
        <v>4</v>
      </c>
      <c r="E7" s="48">
        <v>5</v>
      </c>
      <c r="F7" s="48">
        <v>6</v>
      </c>
      <c r="G7" s="48">
        <v>7</v>
      </c>
      <c r="H7" s="48">
        <v>8</v>
      </c>
      <c r="I7" s="48">
        <v>9</v>
      </c>
      <c r="J7" s="49">
        <v>10</v>
      </c>
      <c r="K7" s="49">
        <v>11</v>
      </c>
    </row>
    <row r="8" ht="36" customHeight="1" spans="1:11">
      <c r="A8" s="48"/>
      <c r="B8" s="48"/>
      <c r="C8" s="48"/>
      <c r="D8" s="48"/>
      <c r="E8" s="48"/>
      <c r="F8" s="48"/>
      <c r="G8" s="48"/>
      <c r="H8" s="48"/>
      <c r="I8" s="48"/>
      <c r="J8" s="49"/>
      <c r="K8" s="49"/>
    </row>
    <row r="9" ht="36" customHeight="1" spans="1:11">
      <c r="A9" s="48"/>
      <c r="B9" s="48"/>
      <c r="C9" s="48"/>
      <c r="D9" s="48"/>
      <c r="E9" s="48"/>
      <c r="F9" s="48"/>
      <c r="G9" s="48"/>
      <c r="H9" s="48"/>
      <c r="I9" s="48"/>
      <c r="J9" s="49"/>
      <c r="K9" s="49"/>
    </row>
    <row r="10" ht="36" customHeight="1" spans="1:11">
      <c r="A10" s="48"/>
      <c r="B10" s="48"/>
      <c r="C10" s="48"/>
      <c r="D10" s="48"/>
      <c r="E10" s="48"/>
      <c r="F10" s="48"/>
      <c r="G10" s="48"/>
      <c r="H10" s="48"/>
      <c r="I10" s="48"/>
      <c r="J10" s="49"/>
      <c r="K10" s="49"/>
    </row>
    <row r="11" ht="36" customHeight="1" spans="1:11">
      <c r="A11" s="48"/>
      <c r="B11" s="48"/>
      <c r="C11" s="48"/>
      <c r="D11" s="48"/>
      <c r="E11" s="48"/>
      <c r="F11" s="48"/>
      <c r="G11" s="48"/>
      <c r="H11" s="48"/>
      <c r="I11" s="48"/>
      <c r="J11" s="49"/>
      <c r="K11" s="49"/>
    </row>
    <row r="12" ht="36" customHeight="1" spans="1:11">
      <c r="A12" s="48"/>
      <c r="B12" s="48"/>
      <c r="C12" s="48"/>
      <c r="D12" s="48"/>
      <c r="E12" s="48"/>
      <c r="F12" s="48"/>
      <c r="G12" s="48"/>
      <c r="H12" s="48"/>
      <c r="I12" s="48"/>
      <c r="J12" s="49"/>
      <c r="K12" s="49"/>
    </row>
    <row r="13" ht="36" customHeight="1" spans="1:11">
      <c r="A13" s="48"/>
      <c r="B13" s="48"/>
      <c r="C13" s="48"/>
      <c r="D13" s="48"/>
      <c r="E13" s="48"/>
      <c r="F13" s="48"/>
      <c r="G13" s="48"/>
      <c r="H13" s="48"/>
      <c r="I13" s="48"/>
      <c r="J13" s="49"/>
      <c r="K13" s="49"/>
    </row>
    <row r="14" ht="36" customHeight="1" spans="1:11">
      <c r="A14" s="50"/>
      <c r="B14" s="51"/>
      <c r="C14" s="50"/>
      <c r="D14" s="50"/>
      <c r="E14" s="50"/>
      <c r="F14" s="50"/>
      <c r="G14" s="50"/>
      <c r="H14" s="52"/>
      <c r="I14" s="52"/>
      <c r="J14" s="52"/>
      <c r="K14" s="52"/>
    </row>
    <row r="15" ht="36" customHeight="1" spans="1:11">
      <c r="A15" s="51"/>
      <c r="B15" s="51"/>
      <c r="C15" s="51"/>
      <c r="D15" s="51"/>
      <c r="E15" s="51"/>
      <c r="F15" s="51"/>
      <c r="G15" s="51"/>
      <c r="H15" s="52"/>
      <c r="I15" s="52"/>
      <c r="J15" s="52"/>
      <c r="K15" s="52"/>
    </row>
    <row r="16" ht="18.75" customHeight="1" spans="1:11">
      <c r="A16" s="53" t="s">
        <v>108</v>
      </c>
      <c r="B16" s="54"/>
      <c r="C16" s="54"/>
      <c r="D16" s="54"/>
      <c r="E16" s="54"/>
      <c r="F16" s="54"/>
      <c r="G16" s="55"/>
      <c r="H16" s="52"/>
      <c r="I16" s="52"/>
      <c r="J16" s="52"/>
      <c r="K16" s="52"/>
    </row>
    <row r="17" customHeight="1" spans="1:1">
      <c r="A17" t="s">
        <v>393</v>
      </c>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3"/>
  <sheetViews>
    <sheetView showZeros="0" tabSelected="1" workbookViewId="0">
      <selection activeCell="E20" sqref="E20"/>
    </sheetView>
  </sheetViews>
  <sheetFormatPr defaultColWidth="23.6296296296296" defaultRowHeight="14.25" customHeight="1" outlineLevelCol="6"/>
  <cols>
    <col min="1" max="2" width="23.6296296296296" customWidth="1"/>
    <col min="3" max="3" width="32.1111111111111" customWidth="1"/>
    <col min="4" max="16384" width="23.6296296296296" customWidth="1"/>
  </cols>
  <sheetData>
    <row r="1" ht="13.5" customHeight="1" spans="1:7">
      <c r="A1" s="1"/>
      <c r="B1" s="1"/>
      <c r="C1" s="1"/>
      <c r="D1" s="2"/>
      <c r="E1" s="3"/>
      <c r="F1" s="3"/>
      <c r="G1" s="4" t="s">
        <v>437</v>
      </c>
    </row>
    <row r="2" ht="27.75" customHeight="1" spans="1:7">
      <c r="A2" s="5" t="s">
        <v>438</v>
      </c>
      <c r="B2" s="6"/>
      <c r="C2" s="6"/>
      <c r="D2" s="6"/>
      <c r="E2" s="6"/>
      <c r="F2" s="6"/>
      <c r="G2" s="6"/>
    </row>
    <row r="3" ht="13.5" customHeight="1" spans="1:7">
      <c r="A3" s="7" t="str">
        <f>"单位名称："&amp;"维西傈僳族自治县总工会"</f>
        <v>单位名称：维西傈僳族自治县总工会</v>
      </c>
      <c r="B3" s="8"/>
      <c r="C3" s="8"/>
      <c r="D3" s="8"/>
      <c r="E3" s="9"/>
      <c r="F3" s="9"/>
      <c r="G3" s="10" t="s">
        <v>172</v>
      </c>
    </row>
    <row r="4" ht="21.75" customHeight="1" spans="1:7">
      <c r="A4" s="11" t="s">
        <v>245</v>
      </c>
      <c r="B4" s="11" t="s">
        <v>244</v>
      </c>
      <c r="C4" s="11" t="s">
        <v>183</v>
      </c>
      <c r="D4" s="12" t="s">
        <v>439</v>
      </c>
      <c r="E4" s="13" t="s">
        <v>60</v>
      </c>
      <c r="F4" s="14"/>
      <c r="G4" s="15"/>
    </row>
    <row r="5" ht="21.75" customHeight="1" spans="1:7">
      <c r="A5" s="16"/>
      <c r="B5" s="16"/>
      <c r="C5" s="16"/>
      <c r="D5" s="17"/>
      <c r="E5" s="11" t="s">
        <v>440</v>
      </c>
      <c r="F5" s="11" t="s">
        <v>441</v>
      </c>
      <c r="G5" s="12" t="s">
        <v>442</v>
      </c>
    </row>
    <row r="6" ht="40.5" customHeight="1" spans="1:7">
      <c r="A6" s="18"/>
      <c r="B6" s="18"/>
      <c r="C6" s="18"/>
      <c r="D6" s="19"/>
      <c r="E6" s="18" t="s">
        <v>59</v>
      </c>
      <c r="F6" s="18"/>
      <c r="G6" s="19"/>
    </row>
    <row r="7" ht="15" customHeight="1" spans="1:7">
      <c r="A7" s="20">
        <v>1</v>
      </c>
      <c r="B7" s="20">
        <v>2</v>
      </c>
      <c r="C7" s="20">
        <v>3</v>
      </c>
      <c r="D7" s="20">
        <v>4</v>
      </c>
      <c r="E7" s="20">
        <v>8</v>
      </c>
      <c r="F7" s="20">
        <v>9</v>
      </c>
      <c r="G7" s="21">
        <v>10</v>
      </c>
    </row>
    <row r="8" ht="29.9" customHeight="1" spans="1:7">
      <c r="A8" s="22" t="s">
        <v>72</v>
      </c>
      <c r="B8" s="23"/>
      <c r="C8" s="23"/>
      <c r="D8" s="22"/>
      <c r="E8" s="24">
        <v>230000</v>
      </c>
      <c r="F8" s="24"/>
      <c r="G8" s="24"/>
    </row>
    <row r="9" ht="29.9" customHeight="1" spans="1:7">
      <c r="A9" s="22"/>
      <c r="B9" s="23" t="s">
        <v>443</v>
      </c>
      <c r="C9" s="23" t="s">
        <v>260</v>
      </c>
      <c r="D9" s="22" t="s">
        <v>444</v>
      </c>
      <c r="E9" s="24">
        <v>20000</v>
      </c>
      <c r="F9" s="24"/>
      <c r="G9" s="24"/>
    </row>
    <row r="10" ht="29.9" customHeight="1" spans="1:7">
      <c r="A10" s="25"/>
      <c r="B10" s="23" t="s">
        <v>443</v>
      </c>
      <c r="C10" s="23" t="s">
        <v>262</v>
      </c>
      <c r="D10" s="22" t="s">
        <v>444</v>
      </c>
      <c r="E10" s="24">
        <v>20000</v>
      </c>
      <c r="F10" s="24"/>
      <c r="G10" s="24"/>
    </row>
    <row r="11" ht="29.9" customHeight="1" spans="1:7">
      <c r="A11" s="25"/>
      <c r="B11" s="23" t="s">
        <v>443</v>
      </c>
      <c r="C11" s="23" t="s">
        <v>253</v>
      </c>
      <c r="D11" s="22" t="s">
        <v>444</v>
      </c>
      <c r="E11" s="24">
        <v>150000</v>
      </c>
      <c r="F11" s="24"/>
      <c r="G11" s="24"/>
    </row>
    <row r="12" ht="29.9" customHeight="1" spans="1:7">
      <c r="A12" s="25"/>
      <c r="B12" s="23" t="s">
        <v>445</v>
      </c>
      <c r="C12" s="23" t="s">
        <v>248</v>
      </c>
      <c r="D12" s="22" t="s">
        <v>444</v>
      </c>
      <c r="E12" s="24">
        <v>40000</v>
      </c>
      <c r="F12" s="24"/>
      <c r="G12" s="24"/>
    </row>
    <row r="13" ht="29.9" customHeight="1" spans="1:7">
      <c r="A13" s="26" t="s">
        <v>57</v>
      </c>
      <c r="B13" s="27" t="s">
        <v>446</v>
      </c>
      <c r="C13" s="27"/>
      <c r="D13" s="28"/>
      <c r="E13" s="24">
        <v>230000</v>
      </c>
      <c r="F13" s="24"/>
      <c r="G13" s="24"/>
    </row>
  </sheetData>
  <mergeCells count="11">
    <mergeCell ref="A2:G2"/>
    <mergeCell ref="A3:D3"/>
    <mergeCell ref="E4:G4"/>
    <mergeCell ref="A13:D13"/>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17"/>
  <sheetViews>
    <sheetView showZeros="0" workbookViewId="0">
      <selection activeCell="C1" sqref="C$1:C$1048576"/>
    </sheetView>
  </sheetViews>
  <sheetFormatPr defaultColWidth="8" defaultRowHeight="14.25" customHeight="1"/>
  <cols>
    <col min="1" max="1" width="21.1388888888889" customWidth="1"/>
    <col min="2" max="2" width="21.5555555555556" customWidth="1"/>
    <col min="3" max="3" width="12.7777777777778" customWidth="1"/>
    <col min="4" max="4" width="12.5555555555556" customWidth="1"/>
    <col min="5" max="5" width="13.2222222222222" customWidth="1"/>
    <col min="6" max="19" width="10.1296296296296" customWidth="1"/>
  </cols>
  <sheetData>
    <row r="1" ht="12" customHeight="1" spans="1:19">
      <c r="A1" s="1"/>
      <c r="B1" s="1"/>
      <c r="C1" s="1"/>
      <c r="D1" s="1"/>
      <c r="E1" s="1"/>
      <c r="F1" s="1"/>
      <c r="G1" s="1"/>
      <c r="H1" s="1"/>
      <c r="I1" s="1"/>
      <c r="J1" s="252"/>
      <c r="K1" s="1"/>
      <c r="L1" s="1"/>
      <c r="M1" s="1"/>
      <c r="N1" s="1"/>
      <c r="O1" s="183"/>
      <c r="P1" s="183"/>
      <c r="Q1" s="183"/>
      <c r="R1" s="183"/>
      <c r="S1" s="184" t="s">
        <v>53</v>
      </c>
    </row>
    <row r="2" ht="36" customHeight="1" spans="1:19">
      <c r="A2" s="185" t="s">
        <v>54</v>
      </c>
      <c r="B2" s="259"/>
      <c r="C2" s="259"/>
      <c r="D2" s="259"/>
      <c r="E2" s="259"/>
      <c r="F2" s="259"/>
      <c r="G2" s="259"/>
      <c r="H2" s="259"/>
      <c r="I2" s="259"/>
      <c r="J2" s="259"/>
      <c r="K2" s="259"/>
      <c r="L2" s="259"/>
      <c r="M2" s="259"/>
      <c r="N2" s="259"/>
      <c r="O2" s="260"/>
      <c r="P2" s="260"/>
      <c r="Q2" s="260"/>
      <c r="R2" s="260"/>
      <c r="S2" s="260"/>
    </row>
    <row r="3" ht="20.25" customHeight="1" spans="1:19">
      <c r="A3" s="261" t="str">
        <f>"单位名称："&amp;"维西傈僳族自治县总工会"</f>
        <v>单位名称：维西傈僳族自治县总工会</v>
      </c>
      <c r="B3" s="9"/>
      <c r="C3" s="9"/>
      <c r="D3" s="9"/>
      <c r="E3" s="9"/>
      <c r="F3" s="9"/>
      <c r="G3" s="9"/>
      <c r="H3" s="9"/>
      <c r="I3" s="9"/>
      <c r="J3" s="187"/>
      <c r="K3" s="9"/>
      <c r="L3" s="9"/>
      <c r="M3" s="9"/>
      <c r="N3" s="9"/>
      <c r="O3" s="187"/>
      <c r="P3" s="187"/>
      <c r="Q3" s="187"/>
      <c r="R3" s="187"/>
      <c r="S3" s="188" t="s">
        <v>2</v>
      </c>
    </row>
    <row r="4" ht="18.75" customHeight="1" spans="1:19">
      <c r="A4" s="262" t="s">
        <v>55</v>
      </c>
      <c r="B4" s="263" t="s">
        <v>56</v>
      </c>
      <c r="C4" s="263" t="s">
        <v>57</v>
      </c>
      <c r="D4" s="264" t="s">
        <v>58</v>
      </c>
      <c r="E4" s="265"/>
      <c r="F4" s="265"/>
      <c r="G4" s="265"/>
      <c r="H4" s="265"/>
      <c r="I4" s="265"/>
      <c r="J4" s="266"/>
      <c r="K4" s="265"/>
      <c r="L4" s="265"/>
      <c r="M4" s="265"/>
      <c r="N4" s="258"/>
      <c r="O4" s="264" t="s">
        <v>47</v>
      </c>
      <c r="P4" s="264"/>
      <c r="Q4" s="264"/>
      <c r="R4" s="264"/>
      <c r="S4" s="267"/>
    </row>
    <row r="5" ht="18" customHeight="1" spans="1:19">
      <c r="A5" s="268"/>
      <c r="B5" s="269"/>
      <c r="C5" s="269"/>
      <c r="D5" s="270" t="s">
        <v>59</v>
      </c>
      <c r="E5" s="270" t="s">
        <v>60</v>
      </c>
      <c r="F5" s="270" t="s">
        <v>61</v>
      </c>
      <c r="G5" s="270" t="s">
        <v>62</v>
      </c>
      <c r="H5" s="270" t="s">
        <v>63</v>
      </c>
      <c r="I5" s="271" t="s">
        <v>64</v>
      </c>
      <c r="J5" s="271"/>
      <c r="K5" s="271"/>
      <c r="L5" s="271"/>
      <c r="M5" s="271"/>
      <c r="N5" s="272"/>
      <c r="O5" s="270" t="s">
        <v>59</v>
      </c>
      <c r="P5" s="270" t="s">
        <v>60</v>
      </c>
      <c r="Q5" s="270" t="s">
        <v>61</v>
      </c>
      <c r="R5" s="270" t="s">
        <v>62</v>
      </c>
      <c r="S5" s="270" t="s">
        <v>65</v>
      </c>
    </row>
    <row r="6" ht="29.25" customHeight="1" spans="1:19">
      <c r="A6" s="273"/>
      <c r="B6" s="274"/>
      <c r="C6" s="274"/>
      <c r="D6" s="272"/>
      <c r="E6" s="272"/>
      <c r="F6" s="272"/>
      <c r="G6" s="272"/>
      <c r="H6" s="272"/>
      <c r="I6" s="274" t="s">
        <v>59</v>
      </c>
      <c r="J6" s="274" t="s">
        <v>66</v>
      </c>
      <c r="K6" s="274" t="s">
        <v>67</v>
      </c>
      <c r="L6" s="274" t="s">
        <v>68</v>
      </c>
      <c r="M6" s="274" t="s">
        <v>69</v>
      </c>
      <c r="N6" s="274" t="s">
        <v>70</v>
      </c>
      <c r="O6" s="275"/>
      <c r="P6" s="275"/>
      <c r="Q6" s="275"/>
      <c r="R6" s="275"/>
      <c r="S6" s="272"/>
    </row>
    <row r="7" ht="16.5" customHeight="1" spans="1:19">
      <c r="A7" s="276">
        <v>1</v>
      </c>
      <c r="B7" s="276">
        <v>2</v>
      </c>
      <c r="C7" s="276">
        <v>3</v>
      </c>
      <c r="D7" s="276">
        <v>4</v>
      </c>
      <c r="E7" s="276">
        <v>5</v>
      </c>
      <c r="F7" s="276">
        <v>6</v>
      </c>
      <c r="G7" s="276">
        <v>7</v>
      </c>
      <c r="H7" s="276">
        <v>8</v>
      </c>
      <c r="I7" s="276">
        <v>9</v>
      </c>
      <c r="J7" s="276">
        <v>10</v>
      </c>
      <c r="K7" s="276">
        <v>11</v>
      </c>
      <c r="L7" s="276">
        <v>12</v>
      </c>
      <c r="M7" s="276">
        <v>13</v>
      </c>
      <c r="N7" s="276">
        <v>14</v>
      </c>
      <c r="O7" s="276">
        <v>15</v>
      </c>
      <c r="P7" s="276">
        <v>16</v>
      </c>
      <c r="Q7" s="276">
        <v>17</v>
      </c>
      <c r="R7" s="276">
        <v>18</v>
      </c>
      <c r="S7" s="276">
        <v>19</v>
      </c>
    </row>
    <row r="8" ht="31.4" customHeight="1" spans="1:19">
      <c r="A8" s="277" t="s">
        <v>71</v>
      </c>
      <c r="B8" s="278" t="s">
        <v>72</v>
      </c>
      <c r="C8" s="279">
        <v>2933691.4</v>
      </c>
      <c r="D8" s="279">
        <v>2933691.4</v>
      </c>
      <c r="E8" s="280">
        <v>2933691.4</v>
      </c>
      <c r="F8" s="280"/>
      <c r="G8" s="280"/>
      <c r="H8" s="280"/>
      <c r="I8" s="280"/>
      <c r="J8" s="280"/>
      <c r="K8" s="280"/>
      <c r="L8" s="280"/>
      <c r="M8" s="280"/>
      <c r="N8" s="280"/>
      <c r="O8" s="201"/>
      <c r="P8" s="201"/>
      <c r="Q8" s="201"/>
      <c r="R8" s="201"/>
      <c r="S8" s="201"/>
    </row>
    <row r="9" ht="31.4" customHeight="1" spans="1:19">
      <c r="A9" s="281" t="s">
        <v>57</v>
      </c>
      <c r="B9" s="282"/>
      <c r="C9" s="280">
        <v>2933691.4</v>
      </c>
      <c r="D9" s="280">
        <v>2933691.4</v>
      </c>
      <c r="E9" s="280">
        <v>2933691.4</v>
      </c>
      <c r="F9" s="280"/>
      <c r="G9" s="280"/>
      <c r="H9" s="280"/>
      <c r="I9" s="280"/>
      <c r="J9" s="280"/>
      <c r="K9" s="280"/>
      <c r="L9" s="280"/>
      <c r="M9" s="280"/>
      <c r="N9" s="280"/>
      <c r="O9" s="201"/>
      <c r="P9" s="201"/>
      <c r="Q9" s="201"/>
      <c r="R9" s="201"/>
      <c r="S9" s="201"/>
    </row>
    <row r="10" ht="31.4" customHeight="1" spans="1:19">
      <c r="A10" s="96"/>
      <c r="B10" s="96"/>
      <c r="C10" s="135"/>
      <c r="D10" s="283"/>
      <c r="E10" s="122"/>
      <c r="F10" s="122"/>
      <c r="G10" s="122"/>
      <c r="H10" s="122"/>
      <c r="I10" s="122"/>
      <c r="J10" s="122"/>
      <c r="K10" s="122"/>
      <c r="L10" s="122"/>
      <c r="M10" s="122"/>
      <c r="N10" s="122"/>
      <c r="O10" s="122"/>
      <c r="P10" s="122"/>
      <c r="Q10" s="122"/>
      <c r="R10" s="122"/>
      <c r="S10" s="122"/>
    </row>
    <row r="11" ht="31.4" customHeight="1" spans="1:19">
      <c r="A11" s="96"/>
      <c r="B11" s="96"/>
      <c r="C11" s="135"/>
      <c r="D11" s="283"/>
      <c r="E11" s="122"/>
      <c r="F11" s="122"/>
      <c r="G11" s="122"/>
      <c r="H11" s="122"/>
      <c r="I11" s="122"/>
      <c r="J11" s="122"/>
      <c r="K11" s="122"/>
      <c r="L11" s="122"/>
      <c r="M11" s="122"/>
      <c r="N11" s="122"/>
      <c r="O11" s="122"/>
      <c r="P11" s="122"/>
      <c r="Q11" s="122"/>
      <c r="R11" s="122"/>
      <c r="S11" s="122"/>
    </row>
    <row r="12" ht="31.4" customHeight="1" spans="1:19">
      <c r="A12" s="96"/>
      <c r="B12" s="96"/>
      <c r="C12" s="135"/>
      <c r="D12" s="283"/>
      <c r="E12" s="122"/>
      <c r="F12" s="122"/>
      <c r="G12" s="122"/>
      <c r="H12" s="122"/>
      <c r="I12" s="122"/>
      <c r="J12" s="122"/>
      <c r="K12" s="122"/>
      <c r="L12" s="122"/>
      <c r="M12" s="122"/>
      <c r="N12" s="122"/>
      <c r="O12" s="122"/>
      <c r="P12" s="122"/>
      <c r="Q12" s="122"/>
      <c r="R12" s="122"/>
      <c r="S12" s="122"/>
    </row>
    <row r="13" ht="31.4" customHeight="1" spans="1:19">
      <c r="A13" s="96"/>
      <c r="B13" s="96"/>
      <c r="C13" s="135"/>
      <c r="D13" s="283"/>
      <c r="E13" s="122"/>
      <c r="F13" s="122"/>
      <c r="G13" s="122"/>
      <c r="H13" s="122"/>
      <c r="I13" s="122"/>
      <c r="J13" s="122"/>
      <c r="K13" s="122"/>
      <c r="L13" s="122"/>
      <c r="M13" s="122"/>
      <c r="N13" s="122"/>
      <c r="O13" s="122"/>
      <c r="P13" s="122"/>
      <c r="Q13" s="122"/>
      <c r="R13" s="122"/>
      <c r="S13" s="122"/>
    </row>
    <row r="14" ht="31.4" customHeight="1" spans="1:19">
      <c r="A14" s="96"/>
      <c r="B14" s="96"/>
      <c r="C14" s="135"/>
      <c r="D14" s="283"/>
      <c r="E14" s="122"/>
      <c r="F14" s="122"/>
      <c r="G14" s="122"/>
      <c r="H14" s="122"/>
      <c r="I14" s="122"/>
      <c r="J14" s="122"/>
      <c r="K14" s="122"/>
      <c r="L14" s="122"/>
      <c r="M14" s="122"/>
      <c r="N14" s="122"/>
      <c r="O14" s="122"/>
      <c r="P14" s="122"/>
      <c r="Q14" s="122"/>
      <c r="R14" s="122"/>
      <c r="S14" s="122"/>
    </row>
    <row r="15" ht="31.4" customHeight="1" spans="1:19">
      <c r="A15" s="96"/>
      <c r="B15" s="96"/>
      <c r="C15" s="135"/>
      <c r="D15" s="283"/>
      <c r="E15" s="122"/>
      <c r="F15" s="122"/>
      <c r="G15" s="122"/>
      <c r="H15" s="122"/>
      <c r="I15" s="122"/>
      <c r="J15" s="122"/>
      <c r="K15" s="122"/>
      <c r="L15" s="122"/>
      <c r="M15" s="122"/>
      <c r="N15" s="122"/>
      <c r="O15" s="122"/>
      <c r="P15" s="122"/>
      <c r="Q15" s="122"/>
      <c r="R15" s="122"/>
      <c r="S15" s="122"/>
    </row>
    <row r="16" ht="33" customHeight="1" spans="1:19">
      <c r="A16" s="96"/>
      <c r="B16" s="96"/>
      <c r="C16" s="135"/>
      <c r="D16" s="283"/>
      <c r="E16" s="122"/>
      <c r="F16" s="122"/>
      <c r="G16" s="122"/>
      <c r="H16" s="122"/>
      <c r="I16" s="122"/>
      <c r="J16" s="122"/>
      <c r="K16" s="122"/>
      <c r="L16" s="122"/>
      <c r="M16" s="122"/>
      <c r="N16" s="122"/>
      <c r="O16" s="122"/>
      <c r="P16" s="122"/>
      <c r="Q16" s="122"/>
      <c r="R16" s="122"/>
      <c r="S16" s="122"/>
    </row>
    <row r="17" s="56" customFormat="1" ht="23" customHeight="1" spans="1:19">
      <c r="A17" s="284" t="s">
        <v>57</v>
      </c>
      <c r="B17" s="285"/>
      <c r="C17" s="286"/>
      <c r="D17" s="286"/>
      <c r="E17" s="127"/>
      <c r="F17" s="127"/>
      <c r="G17" s="127"/>
      <c r="H17" s="127"/>
      <c r="I17" s="127"/>
      <c r="J17" s="127"/>
      <c r="K17" s="127"/>
      <c r="L17" s="127"/>
      <c r="M17" s="127"/>
      <c r="N17" s="127"/>
      <c r="O17" s="127"/>
      <c r="P17" s="127"/>
      <c r="Q17" s="127"/>
      <c r="R17" s="127"/>
      <c r="S17" s="127"/>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25"/>
  <sheetViews>
    <sheetView showZeros="0" topLeftCell="C1" workbookViewId="0">
      <selection activeCell="C1" sqref="C1"/>
    </sheetView>
  </sheetViews>
  <sheetFormatPr defaultColWidth="14.3796296296296" defaultRowHeight="14.25" customHeight="1"/>
  <cols>
    <col min="1" max="1" width="14.3796296296296" customWidth="1"/>
    <col min="2" max="2" width="36.3333333333333" customWidth="1"/>
    <col min="3" max="3" width="16.1111111111111" customWidth="1"/>
    <col min="4" max="4" width="15.6666666666667" customWidth="1"/>
    <col min="5" max="5" width="16.3333333333333" customWidth="1"/>
    <col min="6" max="6" width="15.7777777777778" customWidth="1"/>
    <col min="7" max="16384" width="14.3796296296296" customWidth="1"/>
  </cols>
  <sheetData>
    <row r="1" ht="15.75" customHeight="1" spans="1:15">
      <c r="A1" s="1"/>
      <c r="B1" s="1"/>
      <c r="C1" s="1"/>
      <c r="D1" s="252"/>
      <c r="E1" s="1"/>
      <c r="F1" s="1"/>
      <c r="G1" s="1"/>
      <c r="H1" s="252"/>
      <c r="I1" s="1"/>
      <c r="J1" s="252"/>
      <c r="K1" s="1"/>
      <c r="L1" s="1"/>
      <c r="M1" s="1"/>
      <c r="N1" s="1"/>
      <c r="O1" s="160" t="s">
        <v>73</v>
      </c>
    </row>
    <row r="2" ht="28.5" customHeight="1" spans="1:15">
      <c r="A2" s="5" t="s">
        <v>74</v>
      </c>
      <c r="B2" s="253"/>
      <c r="C2" s="253"/>
      <c r="D2" s="253"/>
      <c r="E2" s="253"/>
      <c r="F2" s="253"/>
      <c r="G2" s="253"/>
      <c r="H2" s="253"/>
      <c r="I2" s="253"/>
      <c r="J2" s="253"/>
      <c r="K2" s="253"/>
      <c r="L2" s="253"/>
      <c r="M2" s="253"/>
      <c r="N2" s="253"/>
      <c r="O2" s="253"/>
    </row>
    <row r="3" ht="15" customHeight="1" spans="1:15">
      <c r="A3" s="254" t="str">
        <f>"单位名称："&amp;"维西傈僳族自治县总工会"</f>
        <v>单位名称：维西傈僳族自治县总工会</v>
      </c>
      <c r="B3" s="255"/>
      <c r="C3" s="256"/>
      <c r="D3" s="3"/>
      <c r="E3" s="256"/>
      <c r="F3" s="256"/>
      <c r="G3" s="256"/>
      <c r="H3" s="3"/>
      <c r="I3" s="256"/>
      <c r="J3" s="3"/>
      <c r="K3" s="256"/>
      <c r="L3" s="256"/>
      <c r="M3" s="257"/>
      <c r="N3" s="257"/>
      <c r="O3" s="161" t="s">
        <v>2</v>
      </c>
    </row>
    <row r="4" ht="18.75" customHeight="1" spans="1:15">
      <c r="A4" s="11" t="s">
        <v>75</v>
      </c>
      <c r="B4" s="11" t="s">
        <v>76</v>
      </c>
      <c r="C4" s="11" t="s">
        <v>57</v>
      </c>
      <c r="D4" s="13" t="s">
        <v>60</v>
      </c>
      <c r="E4" s="191" t="s">
        <v>77</v>
      </c>
      <c r="F4" s="194" t="s">
        <v>78</v>
      </c>
      <c r="G4" s="11" t="s">
        <v>61</v>
      </c>
      <c r="H4" s="11" t="s">
        <v>62</v>
      </c>
      <c r="I4" s="11" t="s">
        <v>79</v>
      </c>
      <c r="J4" s="13" t="s">
        <v>80</v>
      </c>
      <c r="K4" s="14"/>
      <c r="L4" s="14"/>
      <c r="M4" s="14"/>
      <c r="N4" s="14"/>
      <c r="O4" s="15"/>
    </row>
    <row r="5" ht="30" customHeight="1" spans="1:15">
      <c r="A5" s="19"/>
      <c r="B5" s="19"/>
      <c r="C5" s="19"/>
      <c r="D5" s="230" t="s">
        <v>59</v>
      </c>
      <c r="E5" s="197" t="s">
        <v>77</v>
      </c>
      <c r="F5" s="197" t="s">
        <v>78</v>
      </c>
      <c r="G5" s="19"/>
      <c r="H5" s="19"/>
      <c r="I5" s="19"/>
      <c r="J5" s="230" t="s">
        <v>59</v>
      </c>
      <c r="K5" s="149" t="s">
        <v>81</v>
      </c>
      <c r="L5" s="149" t="s">
        <v>82</v>
      </c>
      <c r="M5" s="149" t="s">
        <v>83</v>
      </c>
      <c r="N5" s="149" t="s">
        <v>84</v>
      </c>
      <c r="O5" s="149" t="s">
        <v>85</v>
      </c>
    </row>
    <row r="6" ht="16.5" customHeight="1" spans="1:15">
      <c r="A6" s="151">
        <v>1</v>
      </c>
      <c r="B6" s="151">
        <v>2</v>
      </c>
      <c r="C6" s="230">
        <v>3</v>
      </c>
      <c r="D6" s="230">
        <v>4</v>
      </c>
      <c r="E6" s="230">
        <v>5</v>
      </c>
      <c r="F6" s="230">
        <v>6</v>
      </c>
      <c r="G6" s="230">
        <v>7</v>
      </c>
      <c r="H6" s="230">
        <v>8</v>
      </c>
      <c r="I6" s="230">
        <v>9</v>
      </c>
      <c r="J6" s="230">
        <v>10</v>
      </c>
      <c r="K6" s="230">
        <v>11</v>
      </c>
      <c r="L6" s="230">
        <v>12</v>
      </c>
      <c r="M6" s="230">
        <v>13</v>
      </c>
      <c r="N6" s="230">
        <v>14</v>
      </c>
      <c r="O6" s="230">
        <v>15</v>
      </c>
    </row>
    <row r="7" ht="20.25" customHeight="1" spans="1:15">
      <c r="A7" s="247" t="s">
        <v>86</v>
      </c>
      <c r="B7" s="247" t="s">
        <v>87</v>
      </c>
      <c r="C7" s="179">
        <v>2189982.17</v>
      </c>
      <c r="D7" s="179">
        <v>2189982.17</v>
      </c>
      <c r="E7" s="179">
        <v>1999982.17</v>
      </c>
      <c r="F7" s="179">
        <v>190000</v>
      </c>
      <c r="G7" s="179"/>
      <c r="H7" s="179"/>
      <c r="I7" s="179"/>
      <c r="J7" s="179"/>
      <c r="K7" s="179"/>
      <c r="L7" s="179"/>
      <c r="M7" s="179"/>
      <c r="N7" s="179"/>
      <c r="O7" s="179"/>
    </row>
    <row r="8" ht="20.25" customHeight="1" spans="1:15">
      <c r="A8" s="247" t="s">
        <v>88</v>
      </c>
      <c r="B8" s="247" t="str">
        <f>"  "&amp;"群众团体事务"</f>
        <v>  群众团体事务</v>
      </c>
      <c r="C8" s="179">
        <v>2189982.17</v>
      </c>
      <c r="D8" s="179">
        <v>2189982.17</v>
      </c>
      <c r="E8" s="179">
        <v>1999982.17</v>
      </c>
      <c r="F8" s="179">
        <v>190000</v>
      </c>
      <c r="G8" s="179"/>
      <c r="H8" s="179"/>
      <c r="I8" s="179"/>
      <c r="J8" s="179"/>
      <c r="K8" s="179"/>
      <c r="L8" s="179"/>
      <c r="M8" s="179"/>
      <c r="N8" s="179"/>
      <c r="O8" s="179"/>
    </row>
    <row r="9" ht="20.25" customHeight="1" spans="1:15">
      <c r="A9" s="247" t="s">
        <v>89</v>
      </c>
      <c r="B9" s="247" t="str">
        <f>"    "&amp;"行政运行"</f>
        <v>    行政运行</v>
      </c>
      <c r="C9" s="179">
        <v>2189982.17</v>
      </c>
      <c r="D9" s="179">
        <v>2189982.17</v>
      </c>
      <c r="E9" s="179">
        <v>1999982.17</v>
      </c>
      <c r="F9" s="179">
        <v>190000</v>
      </c>
      <c r="G9" s="179"/>
      <c r="H9" s="179"/>
      <c r="I9" s="179"/>
      <c r="J9" s="179"/>
      <c r="K9" s="179"/>
      <c r="L9" s="179"/>
      <c r="M9" s="179"/>
      <c r="N9" s="179"/>
      <c r="O9" s="179"/>
    </row>
    <row r="10" ht="20.25" customHeight="1" spans="1:15">
      <c r="A10" s="247" t="s">
        <v>90</v>
      </c>
      <c r="B10" s="247" t="s">
        <v>91</v>
      </c>
      <c r="C10" s="179">
        <v>310860.16</v>
      </c>
      <c r="D10" s="179">
        <v>310860.16</v>
      </c>
      <c r="E10" s="179">
        <v>270860.16</v>
      </c>
      <c r="F10" s="179">
        <v>40000</v>
      </c>
      <c r="G10" s="179"/>
      <c r="H10" s="179"/>
      <c r="I10" s="179"/>
      <c r="J10" s="179"/>
      <c r="K10" s="179"/>
      <c r="L10" s="179"/>
      <c r="M10" s="179"/>
      <c r="N10" s="179"/>
      <c r="O10" s="179"/>
    </row>
    <row r="11" ht="20.25" customHeight="1" spans="1:15">
      <c r="A11" s="247" t="s">
        <v>92</v>
      </c>
      <c r="B11" s="247" t="str">
        <f>"  "&amp;"行政事业单位养老支出"</f>
        <v>  行政事业单位养老支出</v>
      </c>
      <c r="C11" s="179">
        <v>270860.16</v>
      </c>
      <c r="D11" s="179">
        <v>270860.16</v>
      </c>
      <c r="E11" s="179">
        <v>270860.16</v>
      </c>
      <c r="F11" s="179"/>
      <c r="G11" s="179"/>
      <c r="H11" s="179"/>
      <c r="I11" s="179"/>
      <c r="J11" s="179"/>
      <c r="K11" s="179"/>
      <c r="L11" s="179"/>
      <c r="M11" s="179"/>
      <c r="N11" s="179"/>
      <c r="O11" s="179"/>
    </row>
    <row r="12" ht="20.25" customHeight="1" spans="1:15">
      <c r="A12" s="247" t="s">
        <v>93</v>
      </c>
      <c r="B12" s="247" t="str">
        <f>"    "&amp;"机关事业单位基本养老保险缴费支出"</f>
        <v>    机关事业单位基本养老保险缴费支出</v>
      </c>
      <c r="C12" s="179">
        <v>270860.16</v>
      </c>
      <c r="D12" s="179">
        <v>270860.16</v>
      </c>
      <c r="E12" s="179">
        <v>270860.16</v>
      </c>
      <c r="F12" s="179"/>
      <c r="G12" s="179"/>
      <c r="H12" s="179"/>
      <c r="I12" s="179"/>
      <c r="J12" s="179"/>
      <c r="K12" s="179"/>
      <c r="L12" s="179"/>
      <c r="M12" s="179"/>
      <c r="N12" s="179"/>
      <c r="O12" s="179"/>
    </row>
    <row r="13" ht="20.25" customHeight="1" spans="1:15">
      <c r="A13" s="247" t="s">
        <v>94</v>
      </c>
      <c r="B13" s="247" t="str">
        <f>"    "&amp;"机关事业单位职业年金缴费支出"</f>
        <v>    机关事业单位职业年金缴费支出</v>
      </c>
      <c r="C13" s="179"/>
      <c r="D13" s="179"/>
      <c r="E13" s="179"/>
      <c r="F13" s="179"/>
      <c r="G13" s="179"/>
      <c r="H13" s="179"/>
      <c r="I13" s="179"/>
      <c r="J13" s="179"/>
      <c r="K13" s="179"/>
      <c r="L13" s="179"/>
      <c r="M13" s="179"/>
      <c r="N13" s="179"/>
      <c r="O13" s="179"/>
    </row>
    <row r="14" ht="20.25" customHeight="1" spans="1:15">
      <c r="A14" s="247" t="s">
        <v>95</v>
      </c>
      <c r="B14" s="247" t="str">
        <f>"  "&amp;"临时救助"</f>
        <v>  临时救助</v>
      </c>
      <c r="C14" s="179">
        <v>40000</v>
      </c>
      <c r="D14" s="179">
        <v>40000</v>
      </c>
      <c r="E14" s="179"/>
      <c r="F14" s="179">
        <v>40000</v>
      </c>
      <c r="G14" s="179"/>
      <c r="H14" s="179"/>
      <c r="I14" s="179"/>
      <c r="J14" s="179"/>
      <c r="K14" s="179"/>
      <c r="L14" s="179"/>
      <c r="M14" s="179"/>
      <c r="N14" s="179"/>
      <c r="O14" s="179"/>
    </row>
    <row r="15" ht="20.25" customHeight="1" spans="1:15">
      <c r="A15" s="247" t="s">
        <v>96</v>
      </c>
      <c r="B15" s="247" t="str">
        <f>"    "&amp;"临时救助支出"</f>
        <v>    临时救助支出</v>
      </c>
      <c r="C15" s="179">
        <v>40000</v>
      </c>
      <c r="D15" s="179">
        <v>40000</v>
      </c>
      <c r="E15" s="179"/>
      <c r="F15" s="179">
        <v>40000</v>
      </c>
      <c r="G15" s="179"/>
      <c r="H15" s="179"/>
      <c r="I15" s="179"/>
      <c r="J15" s="179"/>
      <c r="K15" s="179"/>
      <c r="L15" s="179"/>
      <c r="M15" s="179"/>
      <c r="N15" s="179"/>
      <c r="O15" s="179"/>
    </row>
    <row r="16" s="56" customFormat="1" ht="24" customHeight="1" spans="1:15">
      <c r="A16" s="247" t="s">
        <v>97</v>
      </c>
      <c r="B16" s="247" t="s">
        <v>98</v>
      </c>
      <c r="C16" s="179">
        <v>219143.95</v>
      </c>
      <c r="D16" s="179">
        <v>219143.95</v>
      </c>
      <c r="E16" s="179">
        <v>219143.95</v>
      </c>
      <c r="F16" s="179"/>
      <c r="G16" s="179"/>
      <c r="H16" s="179"/>
      <c r="I16" s="179"/>
      <c r="J16" s="179"/>
      <c r="K16" s="179"/>
      <c r="L16" s="179"/>
      <c r="M16" s="179"/>
      <c r="N16" s="179"/>
      <c r="O16" s="179"/>
    </row>
    <row r="17" customHeight="1" spans="1:15">
      <c r="A17" s="247" t="s">
        <v>99</v>
      </c>
      <c r="B17" s="247" t="str">
        <f>"  "&amp;"行政事业单位医疗"</f>
        <v>  行政事业单位医疗</v>
      </c>
      <c r="C17" s="179">
        <v>219143.95</v>
      </c>
      <c r="D17" s="179">
        <v>219143.95</v>
      </c>
      <c r="E17" s="179">
        <v>219143.95</v>
      </c>
      <c r="F17" s="179"/>
      <c r="G17" s="179"/>
      <c r="H17" s="179"/>
      <c r="I17" s="179"/>
      <c r="J17" s="179"/>
      <c r="K17" s="179"/>
      <c r="L17" s="179"/>
      <c r="M17" s="179"/>
      <c r="N17" s="179"/>
      <c r="O17" s="179"/>
    </row>
    <row r="18" customHeight="1" spans="1:15">
      <c r="A18" s="247" t="s">
        <v>100</v>
      </c>
      <c r="B18" s="247" t="str">
        <f>"    "&amp;"行政单位医疗"</f>
        <v>    行政单位医疗</v>
      </c>
      <c r="C18" s="179">
        <v>123675.3</v>
      </c>
      <c r="D18" s="179">
        <v>123675.3</v>
      </c>
      <c r="E18" s="179">
        <v>123675.3</v>
      </c>
      <c r="F18" s="179"/>
      <c r="G18" s="179"/>
      <c r="H18" s="179"/>
      <c r="I18" s="179"/>
      <c r="J18" s="179"/>
      <c r="K18" s="179"/>
      <c r="L18" s="179"/>
      <c r="M18" s="179"/>
      <c r="N18" s="179"/>
      <c r="O18" s="179"/>
    </row>
    <row r="19" customHeight="1" spans="1:15">
      <c r="A19" s="247" t="s">
        <v>101</v>
      </c>
      <c r="B19" s="247" t="str">
        <f>"    "&amp;"事业单位医疗"</f>
        <v>    事业单位医疗</v>
      </c>
      <c r="C19" s="179"/>
      <c r="D19" s="179"/>
      <c r="E19" s="179"/>
      <c r="F19" s="179"/>
      <c r="G19" s="179"/>
      <c r="H19" s="179"/>
      <c r="I19" s="179"/>
      <c r="J19" s="179"/>
      <c r="K19" s="179"/>
      <c r="L19" s="179"/>
      <c r="M19" s="179"/>
      <c r="N19" s="179"/>
      <c r="O19" s="179"/>
    </row>
    <row r="20" customHeight="1" spans="1:15">
      <c r="A20" s="247" t="s">
        <v>102</v>
      </c>
      <c r="B20" s="247" t="str">
        <f>"    "&amp;"公务员医疗补助"</f>
        <v>    公务员医疗补助</v>
      </c>
      <c r="C20" s="179">
        <v>87942.9</v>
      </c>
      <c r="D20" s="179">
        <v>87942.9</v>
      </c>
      <c r="E20" s="179">
        <v>87942.9</v>
      </c>
      <c r="F20" s="179"/>
      <c r="G20" s="179"/>
      <c r="H20" s="179"/>
      <c r="I20" s="179"/>
      <c r="J20" s="179"/>
      <c r="K20" s="179"/>
      <c r="L20" s="179"/>
      <c r="M20" s="179"/>
      <c r="N20" s="179"/>
      <c r="O20" s="179"/>
    </row>
    <row r="21" customHeight="1" spans="1:15">
      <c r="A21" s="247" t="s">
        <v>103</v>
      </c>
      <c r="B21" s="247" t="str">
        <f>"    "&amp;"其他行政事业单位医疗支出"</f>
        <v>    其他行政事业单位医疗支出</v>
      </c>
      <c r="C21" s="179">
        <v>7525.75</v>
      </c>
      <c r="D21" s="179">
        <v>7525.75</v>
      </c>
      <c r="E21" s="179">
        <v>7525.75</v>
      </c>
      <c r="F21" s="179"/>
      <c r="G21" s="179"/>
      <c r="H21" s="179"/>
      <c r="I21" s="179"/>
      <c r="J21" s="179"/>
      <c r="K21" s="179"/>
      <c r="L21" s="179"/>
      <c r="M21" s="179"/>
      <c r="N21" s="179"/>
      <c r="O21" s="179"/>
    </row>
    <row r="22" customHeight="1" spans="1:15">
      <c r="A22" s="247" t="s">
        <v>104</v>
      </c>
      <c r="B22" s="247" t="s">
        <v>105</v>
      </c>
      <c r="C22" s="179">
        <v>213705.12</v>
      </c>
      <c r="D22" s="179">
        <v>213705.12</v>
      </c>
      <c r="E22" s="179">
        <v>213705.12</v>
      </c>
      <c r="F22" s="179"/>
      <c r="G22" s="179"/>
      <c r="H22" s="179"/>
      <c r="I22" s="179"/>
      <c r="J22" s="179"/>
      <c r="K22" s="179"/>
      <c r="L22" s="179"/>
      <c r="M22" s="179"/>
      <c r="N22" s="179"/>
      <c r="O22" s="179"/>
    </row>
    <row r="23" customHeight="1" spans="1:15">
      <c r="A23" s="247" t="s">
        <v>106</v>
      </c>
      <c r="B23" s="247" t="str">
        <f>"  "&amp;"住房改革支出"</f>
        <v>  住房改革支出</v>
      </c>
      <c r="C23" s="179">
        <v>213705.12</v>
      </c>
      <c r="D23" s="179">
        <v>213705.12</v>
      </c>
      <c r="E23" s="179">
        <v>213705.12</v>
      </c>
      <c r="F23" s="179"/>
      <c r="G23" s="179"/>
      <c r="H23" s="179"/>
      <c r="I23" s="179"/>
      <c r="J23" s="179"/>
      <c r="K23" s="179"/>
      <c r="L23" s="179"/>
      <c r="M23" s="179"/>
      <c r="N23" s="179"/>
      <c r="O23" s="179"/>
    </row>
    <row r="24" customHeight="1" spans="1:15">
      <c r="A24" s="247" t="s">
        <v>107</v>
      </c>
      <c r="B24" s="247" t="str">
        <f>"    "&amp;"住房公积金"</f>
        <v>    住房公积金</v>
      </c>
      <c r="C24" s="179">
        <v>213705.12</v>
      </c>
      <c r="D24" s="179">
        <v>213705.12</v>
      </c>
      <c r="E24" s="179">
        <v>213705.12</v>
      </c>
      <c r="F24" s="179"/>
      <c r="G24" s="179"/>
      <c r="H24" s="179"/>
      <c r="I24" s="179"/>
      <c r="J24" s="179"/>
      <c r="K24" s="179"/>
      <c r="L24" s="179"/>
      <c r="M24" s="179"/>
      <c r="N24" s="179"/>
      <c r="O24" s="179"/>
    </row>
    <row r="25" customHeight="1" spans="1:15">
      <c r="A25" s="175" t="s">
        <v>108</v>
      </c>
      <c r="B25" s="258" t="s">
        <v>108</v>
      </c>
      <c r="C25" s="173">
        <v>2933691.4</v>
      </c>
      <c r="D25" s="179">
        <v>2933691.4</v>
      </c>
      <c r="E25" s="173">
        <v>2703691.4</v>
      </c>
      <c r="F25" s="173">
        <v>230000</v>
      </c>
      <c r="G25" s="173"/>
      <c r="H25" s="179"/>
      <c r="I25" s="173"/>
      <c r="J25" s="179"/>
      <c r="K25" s="173"/>
      <c r="L25" s="173"/>
      <c r="M25" s="173"/>
      <c r="N25" s="173"/>
      <c r="O25" s="173"/>
    </row>
  </sheetData>
  <mergeCells count="11">
    <mergeCell ref="A2:O2"/>
    <mergeCell ref="A3:L3"/>
    <mergeCell ref="D4:F4"/>
    <mergeCell ref="J4:O4"/>
    <mergeCell ref="A25:B25"/>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6"/>
  <sheetViews>
    <sheetView showZeros="0" topLeftCell="A28" workbookViewId="0">
      <selection activeCell="A1" sqref="A1:D36"/>
    </sheetView>
  </sheetViews>
  <sheetFormatPr defaultColWidth="9.13888888888889" defaultRowHeight="14.25" customHeight="1" outlineLevelCol="3"/>
  <cols>
    <col min="1" max="1" width="49.287037037037" customWidth="1"/>
    <col min="2" max="2" width="43.3148148148148" customWidth="1"/>
    <col min="3" max="3" width="48.5740740740741" customWidth="1"/>
    <col min="4" max="4" width="41.1759259259259" customWidth="1"/>
  </cols>
  <sheetData>
    <row r="1" customHeight="1" spans="1:4">
      <c r="A1" s="1"/>
      <c r="B1" s="1"/>
      <c r="C1" s="1"/>
      <c r="D1" s="160" t="s">
        <v>109</v>
      </c>
    </row>
    <row r="2" ht="31.5" customHeight="1" spans="1:4">
      <c r="A2" s="5" t="s">
        <v>110</v>
      </c>
      <c r="B2" s="238"/>
      <c r="C2" s="238"/>
      <c r="D2" s="238"/>
    </row>
    <row r="3" ht="17.25" customHeight="1" spans="1:4">
      <c r="A3" s="7" t="str">
        <f>"单位名称："&amp;"维西傈僳族自治县总工会"</f>
        <v>单位名称：维西傈僳族自治县总工会</v>
      </c>
      <c r="B3" s="239"/>
      <c r="C3" s="239"/>
      <c r="D3" s="161" t="s">
        <v>2</v>
      </c>
    </row>
    <row r="4" ht="24.65" customHeight="1" spans="1:4">
      <c r="A4" s="13" t="s">
        <v>3</v>
      </c>
      <c r="B4" s="15"/>
      <c r="C4" s="13" t="s">
        <v>4</v>
      </c>
      <c r="D4" s="15"/>
    </row>
    <row r="5" ht="15.65" customHeight="1" spans="1:4">
      <c r="A5" s="162" t="s">
        <v>5</v>
      </c>
      <c r="B5" s="193" t="s">
        <v>6</v>
      </c>
      <c r="C5" s="162" t="s">
        <v>111</v>
      </c>
      <c r="D5" s="193" t="s">
        <v>6</v>
      </c>
    </row>
    <row r="6" ht="14.15" customHeight="1" spans="1:4">
      <c r="A6" s="169"/>
      <c r="B6" s="19"/>
      <c r="C6" s="169"/>
      <c r="D6" s="19"/>
    </row>
    <row r="7" ht="29.15" customHeight="1" spans="1:4">
      <c r="A7" s="240" t="s">
        <v>112</v>
      </c>
      <c r="B7" s="241">
        <v>2933691.4</v>
      </c>
      <c r="C7" s="242" t="s">
        <v>113</v>
      </c>
      <c r="D7" s="173">
        <v>2933691.4</v>
      </c>
    </row>
    <row r="8" ht="29.15" customHeight="1" spans="1:4">
      <c r="A8" s="243" t="s">
        <v>114</v>
      </c>
      <c r="B8" s="241">
        <v>2933691.4</v>
      </c>
      <c r="C8" s="244" t="s">
        <v>115</v>
      </c>
      <c r="D8" s="173">
        <v>2189982.17</v>
      </c>
    </row>
    <row r="9" ht="29.15" customHeight="1" spans="1:4">
      <c r="A9" s="243" t="s">
        <v>116</v>
      </c>
      <c r="B9" s="245"/>
      <c r="C9" s="244" t="s">
        <v>117</v>
      </c>
      <c r="D9" s="173"/>
    </row>
    <row r="10" ht="29.15" customHeight="1" spans="1:4">
      <c r="A10" s="243" t="s">
        <v>118</v>
      </c>
      <c r="B10" s="245"/>
      <c r="C10" s="244" t="s">
        <v>119</v>
      </c>
      <c r="D10" s="173"/>
    </row>
    <row r="11" ht="29.15" customHeight="1" spans="1:4">
      <c r="A11" s="246" t="s">
        <v>120</v>
      </c>
      <c r="B11" s="201"/>
      <c r="C11" s="244" t="s">
        <v>121</v>
      </c>
      <c r="D11" s="173"/>
    </row>
    <row r="12" ht="29.15" customHeight="1" spans="1:4">
      <c r="A12" s="243" t="s">
        <v>114</v>
      </c>
      <c r="B12" s="201"/>
      <c r="C12" s="244" t="s">
        <v>122</v>
      </c>
      <c r="D12" s="173"/>
    </row>
    <row r="13" ht="29.15" customHeight="1" spans="1:4">
      <c r="A13" s="243" t="s">
        <v>116</v>
      </c>
      <c r="B13" s="201"/>
      <c r="C13" s="244" t="s">
        <v>123</v>
      </c>
      <c r="D13" s="173"/>
    </row>
    <row r="14" ht="29.15" customHeight="1" spans="1:4">
      <c r="A14" s="243" t="s">
        <v>118</v>
      </c>
      <c r="B14" s="201"/>
      <c r="C14" s="244" t="s">
        <v>124</v>
      </c>
      <c r="D14" s="173"/>
    </row>
    <row r="15" ht="29.15" customHeight="1" spans="1:4">
      <c r="A15" s="243"/>
      <c r="B15" s="243"/>
      <c r="C15" s="244" t="s">
        <v>125</v>
      </c>
      <c r="D15" s="173">
        <v>310860.16</v>
      </c>
    </row>
    <row r="16" ht="29.15" customHeight="1" spans="1:4">
      <c r="A16" s="243"/>
      <c r="B16" s="247"/>
      <c r="C16" s="244" t="s">
        <v>126</v>
      </c>
      <c r="D16" s="173">
        <v>219143.95</v>
      </c>
    </row>
    <row r="17" customHeight="1" spans="1:4">
      <c r="A17" s="248"/>
      <c r="B17" s="240"/>
      <c r="C17" s="244" t="s">
        <v>127</v>
      </c>
      <c r="D17" s="173"/>
    </row>
    <row r="18" customHeight="1" spans="1:4">
      <c r="A18" s="248"/>
      <c r="B18" s="240"/>
      <c r="C18" s="244" t="s">
        <v>128</v>
      </c>
      <c r="D18" s="173"/>
    </row>
    <row r="19" customHeight="1" spans="1:4">
      <c r="A19" s="155"/>
      <c r="B19" s="155"/>
      <c r="C19" s="244" t="s">
        <v>129</v>
      </c>
      <c r="D19" s="173"/>
    </row>
    <row r="20" customHeight="1" spans="1:4">
      <c r="A20" s="155"/>
      <c r="B20" s="155"/>
      <c r="C20" s="244" t="s">
        <v>130</v>
      </c>
      <c r="D20" s="173"/>
    </row>
    <row r="21" customHeight="1" spans="1:4">
      <c r="A21" s="155"/>
      <c r="B21" s="155"/>
      <c r="C21" s="244" t="s">
        <v>131</v>
      </c>
      <c r="D21" s="173"/>
    </row>
    <row r="22" customHeight="1" spans="1:4">
      <c r="A22" s="155"/>
      <c r="B22" s="155"/>
      <c r="C22" s="244" t="s">
        <v>132</v>
      </c>
      <c r="D22" s="173"/>
    </row>
    <row r="23" customHeight="1" spans="1:4">
      <c r="A23" s="155"/>
      <c r="B23" s="155"/>
      <c r="C23" s="244" t="s">
        <v>133</v>
      </c>
      <c r="D23" s="173"/>
    </row>
    <row r="24" customHeight="1" spans="1:4">
      <c r="A24" s="155"/>
      <c r="B24" s="155"/>
      <c r="C24" s="244" t="s">
        <v>134</v>
      </c>
      <c r="D24" s="173"/>
    </row>
    <row r="25" customHeight="1" spans="1:4">
      <c r="A25" s="155"/>
      <c r="B25" s="155"/>
      <c r="C25" s="244" t="s">
        <v>135</v>
      </c>
      <c r="D25" s="173"/>
    </row>
    <row r="26" customHeight="1" spans="1:4">
      <c r="A26" s="155"/>
      <c r="B26" s="155"/>
      <c r="C26" s="244" t="s">
        <v>136</v>
      </c>
      <c r="D26" s="173">
        <v>213705.12</v>
      </c>
    </row>
    <row r="27" customHeight="1" spans="1:4">
      <c r="A27" s="155"/>
      <c r="B27" s="155"/>
      <c r="C27" s="244" t="s">
        <v>137</v>
      </c>
      <c r="D27" s="173"/>
    </row>
    <row r="28" customHeight="1" spans="1:4">
      <c r="A28" s="155"/>
      <c r="B28" s="155"/>
      <c r="C28" s="244" t="s">
        <v>138</v>
      </c>
      <c r="D28" s="173"/>
    </row>
    <row r="29" customHeight="1" spans="1:4">
      <c r="A29" s="155"/>
      <c r="B29" s="155"/>
      <c r="C29" s="244" t="s">
        <v>139</v>
      </c>
      <c r="D29" s="173"/>
    </row>
    <row r="30" customHeight="1" spans="1:4">
      <c r="A30" s="155"/>
      <c r="B30" s="155"/>
      <c r="C30" s="244" t="s">
        <v>140</v>
      </c>
      <c r="D30" s="173"/>
    </row>
    <row r="31" customHeight="1" spans="1:4">
      <c r="A31" s="249"/>
      <c r="B31" s="240"/>
      <c r="C31" s="244" t="s">
        <v>141</v>
      </c>
      <c r="D31" s="173"/>
    </row>
    <row r="32" customHeight="1" spans="1:4">
      <c r="A32" s="249"/>
      <c r="B32" s="240"/>
      <c r="C32" s="244" t="s">
        <v>142</v>
      </c>
      <c r="D32" s="173"/>
    </row>
    <row r="33" customHeight="1" spans="1:4">
      <c r="A33" s="249"/>
      <c r="B33" s="240"/>
      <c r="C33" s="244" t="s">
        <v>143</v>
      </c>
      <c r="D33" s="173"/>
    </row>
    <row r="34" customHeight="1" spans="1:4">
      <c r="A34" s="249"/>
      <c r="B34" s="240"/>
      <c r="C34" s="244" t="s">
        <v>144</v>
      </c>
      <c r="D34" s="173"/>
    </row>
    <row r="35" customHeight="1" spans="1:4">
      <c r="A35" s="249"/>
      <c r="B35" s="240"/>
      <c r="C35" s="248" t="s">
        <v>145</v>
      </c>
      <c r="D35" s="240"/>
    </row>
    <row r="36" customHeight="1" spans="1:4">
      <c r="A36" s="250" t="s">
        <v>146</v>
      </c>
      <c r="B36" s="251">
        <v>2933691.4</v>
      </c>
      <c r="C36" s="249" t="s">
        <v>52</v>
      </c>
      <c r="D36" s="251">
        <v>2933691.4</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23"/>
  <sheetViews>
    <sheetView showZeros="0" topLeftCell="A4" workbookViewId="0">
      <selection activeCell="C4" sqref="C4:C5"/>
    </sheetView>
  </sheetViews>
  <sheetFormatPr defaultColWidth="9.13888888888889" defaultRowHeight="14.25" customHeight="1" outlineLevelCol="6"/>
  <cols>
    <col min="1" max="1" width="23.6296296296296" customWidth="1"/>
    <col min="2" max="2" width="35.6666666666667" customWidth="1"/>
    <col min="3" max="7" width="23.6296296296296" customWidth="1"/>
  </cols>
  <sheetData>
    <row r="1" ht="12" customHeight="1" spans="1:7">
      <c r="A1" s="1"/>
      <c r="B1" s="1"/>
      <c r="C1" s="1"/>
      <c r="D1" s="159"/>
      <c r="E1" s="1"/>
      <c r="F1" s="223"/>
      <c r="G1" s="160" t="s">
        <v>147</v>
      </c>
    </row>
    <row r="2" ht="39" customHeight="1" spans="1:7">
      <c r="A2" s="5" t="s">
        <v>148</v>
      </c>
      <c r="B2" s="224"/>
      <c r="C2" s="224"/>
      <c r="D2" s="224"/>
      <c r="E2" s="224"/>
      <c r="F2" s="224"/>
      <c r="G2" s="224"/>
    </row>
    <row r="3" ht="18" customHeight="1" spans="1:7">
      <c r="A3" s="7" t="str">
        <f>"单位名称："&amp;"维西傈僳族自治县总工会"</f>
        <v>单位名称：维西傈僳族自治县总工会</v>
      </c>
      <c r="B3" s="225"/>
      <c r="C3" s="210"/>
      <c r="D3" s="210"/>
      <c r="E3" s="210"/>
      <c r="F3" s="226"/>
      <c r="G3" s="161" t="s">
        <v>2</v>
      </c>
    </row>
    <row r="4" ht="20.25" customHeight="1" spans="1:7">
      <c r="A4" s="227" t="s">
        <v>149</v>
      </c>
      <c r="B4" s="228"/>
      <c r="C4" s="193" t="s">
        <v>57</v>
      </c>
      <c r="D4" s="189" t="s">
        <v>77</v>
      </c>
      <c r="E4" s="14"/>
      <c r="F4" s="15"/>
      <c r="G4" s="165" t="s">
        <v>78</v>
      </c>
    </row>
    <row r="5" ht="20.25" customHeight="1" spans="1:7">
      <c r="A5" s="229" t="s">
        <v>75</v>
      </c>
      <c r="B5" s="229" t="s">
        <v>76</v>
      </c>
      <c r="C5" s="169"/>
      <c r="D5" s="230" t="s">
        <v>59</v>
      </c>
      <c r="E5" s="230" t="s">
        <v>150</v>
      </c>
      <c r="F5" s="230" t="s">
        <v>151</v>
      </c>
      <c r="G5" s="167"/>
    </row>
    <row r="6" ht="13.5" customHeight="1" spans="1:7">
      <c r="A6" s="229" t="s">
        <v>152</v>
      </c>
      <c r="B6" s="229" t="s">
        <v>153</v>
      </c>
      <c r="C6" s="229" t="s">
        <v>154</v>
      </c>
      <c r="D6" s="230">
        <v>4</v>
      </c>
      <c r="E6" s="231" t="s">
        <v>155</v>
      </c>
      <c r="F6" s="231" t="s">
        <v>156</v>
      </c>
      <c r="G6" s="229" t="s">
        <v>157</v>
      </c>
    </row>
    <row r="7" ht="18" customHeight="1" spans="1:7">
      <c r="A7" s="152" t="s">
        <v>86</v>
      </c>
      <c r="B7" s="152" t="s">
        <v>87</v>
      </c>
      <c r="C7" s="232">
        <v>2189982.17</v>
      </c>
      <c r="D7" s="232">
        <v>1999982.17</v>
      </c>
      <c r="E7" s="232">
        <v>1821598.13</v>
      </c>
      <c r="F7" s="232">
        <v>178384.04</v>
      </c>
      <c r="G7" s="232">
        <v>190000</v>
      </c>
    </row>
    <row r="8" ht="18" customHeight="1" spans="1:7">
      <c r="A8" s="233" t="s">
        <v>88</v>
      </c>
      <c r="B8" s="233" t="s">
        <v>158</v>
      </c>
      <c r="C8" s="232">
        <v>2189982.17</v>
      </c>
      <c r="D8" s="232">
        <v>1999982.17</v>
      </c>
      <c r="E8" s="232">
        <v>1821598.13</v>
      </c>
      <c r="F8" s="232">
        <v>178384.04</v>
      </c>
      <c r="G8" s="232">
        <v>190000</v>
      </c>
    </row>
    <row r="9" ht="18" customHeight="1" spans="1:7">
      <c r="A9" s="234" t="s">
        <v>89</v>
      </c>
      <c r="B9" s="234" t="s">
        <v>159</v>
      </c>
      <c r="C9" s="232">
        <v>2189982.17</v>
      </c>
      <c r="D9" s="232">
        <v>1999982.17</v>
      </c>
      <c r="E9" s="232">
        <v>1821598.13</v>
      </c>
      <c r="F9" s="232">
        <v>178384.04</v>
      </c>
      <c r="G9" s="232">
        <v>190000</v>
      </c>
    </row>
    <row r="10" ht="18" customHeight="1" spans="1:7">
      <c r="A10" s="152" t="s">
        <v>90</v>
      </c>
      <c r="B10" s="152" t="s">
        <v>91</v>
      </c>
      <c r="C10" s="232">
        <v>310860.16</v>
      </c>
      <c r="D10" s="232">
        <v>270860.16</v>
      </c>
      <c r="E10" s="232">
        <v>270860.16</v>
      </c>
      <c r="F10" s="232"/>
      <c r="G10" s="232">
        <v>40000</v>
      </c>
    </row>
    <row r="11" ht="18" customHeight="1" spans="1:7">
      <c r="A11" s="233" t="s">
        <v>92</v>
      </c>
      <c r="B11" s="233" t="s">
        <v>160</v>
      </c>
      <c r="C11" s="232">
        <v>270860.16</v>
      </c>
      <c r="D11" s="232">
        <v>270860.16</v>
      </c>
      <c r="E11" s="232">
        <v>270860.16</v>
      </c>
      <c r="F11" s="232"/>
      <c r="G11" s="232"/>
    </row>
    <row r="12" ht="18" customHeight="1" spans="1:7">
      <c r="A12" s="234" t="s">
        <v>93</v>
      </c>
      <c r="B12" s="234" t="s">
        <v>161</v>
      </c>
      <c r="C12" s="232">
        <v>270860.16</v>
      </c>
      <c r="D12" s="232">
        <v>270860.16</v>
      </c>
      <c r="E12" s="232">
        <v>270860.16</v>
      </c>
      <c r="F12" s="232"/>
      <c r="G12" s="232"/>
    </row>
    <row r="13" ht="18" customHeight="1" spans="1:7">
      <c r="A13" s="233" t="s">
        <v>95</v>
      </c>
      <c r="B13" s="233" t="s">
        <v>162</v>
      </c>
      <c r="C13" s="232">
        <v>40000</v>
      </c>
      <c r="D13" s="232"/>
      <c r="E13" s="232"/>
      <c r="F13" s="232"/>
      <c r="G13" s="232">
        <v>40000</v>
      </c>
    </row>
    <row r="14" ht="18" customHeight="1" spans="1:7">
      <c r="A14" s="234" t="s">
        <v>96</v>
      </c>
      <c r="B14" s="234" t="s">
        <v>163</v>
      </c>
      <c r="C14" s="232">
        <v>40000</v>
      </c>
      <c r="D14" s="232"/>
      <c r="E14" s="232"/>
      <c r="F14" s="232"/>
      <c r="G14" s="232">
        <v>40000</v>
      </c>
    </row>
    <row r="15" ht="18" customHeight="1" spans="1:7">
      <c r="A15" s="152" t="s">
        <v>97</v>
      </c>
      <c r="B15" s="152" t="s">
        <v>98</v>
      </c>
      <c r="C15" s="232">
        <v>219143.95</v>
      </c>
      <c r="D15" s="232">
        <v>219143.95</v>
      </c>
      <c r="E15" s="232">
        <v>219143.95</v>
      </c>
      <c r="F15" s="232"/>
      <c r="G15" s="232"/>
    </row>
    <row r="16" s="56" customFormat="1" ht="18" customHeight="1" spans="1:7">
      <c r="A16" s="233" t="s">
        <v>99</v>
      </c>
      <c r="B16" s="233" t="s">
        <v>164</v>
      </c>
      <c r="C16" s="232">
        <v>219143.95</v>
      </c>
      <c r="D16" s="232">
        <v>219143.95</v>
      </c>
      <c r="E16" s="232">
        <v>219143.95</v>
      </c>
      <c r="F16" s="232"/>
      <c r="G16" s="232"/>
    </row>
    <row r="17" customHeight="1" spans="1:7">
      <c r="A17" s="234" t="s">
        <v>100</v>
      </c>
      <c r="B17" s="234" t="s">
        <v>165</v>
      </c>
      <c r="C17" s="232">
        <v>123675.3</v>
      </c>
      <c r="D17" s="232">
        <v>123675.3</v>
      </c>
      <c r="E17" s="232">
        <v>123675.3</v>
      </c>
      <c r="F17" s="232"/>
      <c r="G17" s="232"/>
    </row>
    <row r="18" customHeight="1" spans="1:7">
      <c r="A18" s="234" t="s">
        <v>102</v>
      </c>
      <c r="B18" s="234" t="s">
        <v>166</v>
      </c>
      <c r="C18" s="232">
        <v>87942.9</v>
      </c>
      <c r="D18" s="232">
        <v>87942.9</v>
      </c>
      <c r="E18" s="232">
        <v>87942.9</v>
      </c>
      <c r="F18" s="232"/>
      <c r="G18" s="232"/>
    </row>
    <row r="19" customHeight="1" spans="1:7">
      <c r="A19" s="234" t="s">
        <v>103</v>
      </c>
      <c r="B19" s="234" t="s">
        <v>167</v>
      </c>
      <c r="C19" s="232">
        <v>7525.75</v>
      </c>
      <c r="D19" s="232">
        <v>7525.75</v>
      </c>
      <c r="E19" s="232">
        <v>7525.75</v>
      </c>
      <c r="F19" s="232"/>
      <c r="G19" s="232"/>
    </row>
    <row r="20" customHeight="1" spans="1:7">
      <c r="A20" s="152" t="s">
        <v>104</v>
      </c>
      <c r="B20" s="152" t="s">
        <v>105</v>
      </c>
      <c r="C20" s="232">
        <v>213705.12</v>
      </c>
      <c r="D20" s="232">
        <v>213705.12</v>
      </c>
      <c r="E20" s="232">
        <v>213705.12</v>
      </c>
      <c r="F20" s="232"/>
      <c r="G20" s="232"/>
    </row>
    <row r="21" customHeight="1" spans="1:7">
      <c r="A21" s="233" t="s">
        <v>106</v>
      </c>
      <c r="B21" s="233" t="s">
        <v>168</v>
      </c>
      <c r="C21" s="232">
        <v>213705.12</v>
      </c>
      <c r="D21" s="232">
        <v>213705.12</v>
      </c>
      <c r="E21" s="232">
        <v>213705.12</v>
      </c>
      <c r="F21" s="232"/>
      <c r="G21" s="232"/>
    </row>
    <row r="22" customHeight="1" spans="1:7">
      <c r="A22" s="234" t="s">
        <v>107</v>
      </c>
      <c r="B22" s="234" t="s">
        <v>169</v>
      </c>
      <c r="C22" s="232">
        <v>213705.12</v>
      </c>
      <c r="D22" s="232">
        <v>213705.12</v>
      </c>
      <c r="E22" s="232">
        <v>213705.12</v>
      </c>
      <c r="F22" s="232"/>
      <c r="G22" s="232"/>
    </row>
    <row r="23" customHeight="1" spans="1:7">
      <c r="A23" s="235" t="s">
        <v>108</v>
      </c>
      <c r="B23" s="236" t="s">
        <v>108</v>
      </c>
      <c r="C23" s="237">
        <v>2933691.4</v>
      </c>
      <c r="D23" s="232">
        <v>2703691.4</v>
      </c>
      <c r="E23" s="237">
        <v>2525307.36</v>
      </c>
      <c r="F23" s="237">
        <v>178384.04</v>
      </c>
      <c r="G23" s="237">
        <v>230000</v>
      </c>
    </row>
  </sheetData>
  <mergeCells count="7">
    <mergeCell ref="A2:G2"/>
    <mergeCell ref="A3:E3"/>
    <mergeCell ref="A4:B4"/>
    <mergeCell ref="D4:F4"/>
    <mergeCell ref="A23:B23"/>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workbookViewId="0">
      <selection activeCell="A1" sqref="A1:F7"/>
    </sheetView>
  </sheetViews>
  <sheetFormatPr defaultColWidth="9.13888888888889" defaultRowHeight="14.25" customHeight="1" outlineLevelRow="6" outlineLevelCol="5"/>
  <cols>
    <col min="1" max="1" width="27.4259259259259" customWidth="1"/>
    <col min="2" max="6" width="31.1759259259259" customWidth="1"/>
  </cols>
  <sheetData>
    <row r="1" ht="12" customHeight="1" spans="1:6">
      <c r="A1" s="204"/>
      <c r="B1" s="204"/>
      <c r="C1" s="205"/>
      <c r="D1" s="206"/>
      <c r="E1" s="1"/>
      <c r="F1" s="207" t="s">
        <v>170</v>
      </c>
    </row>
    <row r="2" ht="25.5" customHeight="1" spans="1:6">
      <c r="A2" s="208" t="s">
        <v>171</v>
      </c>
      <c r="B2" s="209"/>
      <c r="C2" s="209"/>
      <c r="D2" s="209"/>
      <c r="E2" s="209"/>
      <c r="F2" s="209"/>
    </row>
    <row r="3" ht="15.75" customHeight="1" spans="1:6">
      <c r="A3" s="7" t="str">
        <f>"单位名称："&amp;"维西傈僳族自治县总工会"</f>
        <v>单位名称：维西傈僳族自治县总工会</v>
      </c>
      <c r="B3" s="204"/>
      <c r="C3" s="205"/>
      <c r="D3" s="210"/>
      <c r="E3" s="1"/>
      <c r="F3" s="207" t="s">
        <v>172</v>
      </c>
    </row>
    <row r="4" ht="19.5" customHeight="1" spans="1:6">
      <c r="A4" s="211" t="s">
        <v>173</v>
      </c>
      <c r="B4" s="212" t="s">
        <v>174</v>
      </c>
      <c r="C4" s="213" t="s">
        <v>175</v>
      </c>
      <c r="D4" s="214"/>
      <c r="E4" s="215"/>
      <c r="F4" s="212" t="s">
        <v>176</v>
      </c>
    </row>
    <row r="5" ht="19.5" customHeight="1" spans="1:6">
      <c r="A5" s="216"/>
      <c r="B5" s="217"/>
      <c r="C5" s="218" t="s">
        <v>59</v>
      </c>
      <c r="D5" s="218" t="s">
        <v>177</v>
      </c>
      <c r="E5" s="218" t="s">
        <v>178</v>
      </c>
      <c r="F5" s="217"/>
    </row>
    <row r="6" ht="18.75" customHeight="1" spans="1:6">
      <c r="A6" s="219">
        <v>1</v>
      </c>
      <c r="B6" s="219">
        <v>2</v>
      </c>
      <c r="C6" s="220">
        <v>3</v>
      </c>
      <c r="D6" s="219">
        <v>4</v>
      </c>
      <c r="E6" s="219">
        <v>5</v>
      </c>
      <c r="F6" s="219">
        <v>6</v>
      </c>
    </row>
    <row r="7" ht="18.75" customHeight="1" spans="1:6">
      <c r="A7" s="221">
        <v>1000</v>
      </c>
      <c r="B7" s="221"/>
      <c r="C7" s="222"/>
      <c r="D7" s="221"/>
      <c r="E7" s="221"/>
      <c r="F7" s="221">
        <v>1000</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33"/>
  <sheetViews>
    <sheetView showZeros="0" zoomScale="61" zoomScaleNormal="61" workbookViewId="0">
      <selection activeCell="S15" sqref="S15"/>
    </sheetView>
  </sheetViews>
  <sheetFormatPr defaultColWidth="8.75" defaultRowHeight="14.25" customHeight="1"/>
  <cols>
    <col min="1" max="1" width="22.5555555555556" customWidth="1"/>
    <col min="2" max="2" width="21" customWidth="1"/>
    <col min="3" max="3" width="18.6666666666667" customWidth="1"/>
    <col min="4" max="4" width="8.75" customWidth="1"/>
    <col min="5" max="5" width="30.8888888888889" customWidth="1"/>
    <col min="6" max="6" width="8.75" customWidth="1"/>
    <col min="7" max="7" width="27.8888888888889" customWidth="1"/>
    <col min="8" max="8" width="15.2962962962963" customWidth="1"/>
    <col min="9" max="9" width="15.6574074074074" customWidth="1"/>
    <col min="10" max="11" width="8.75" customWidth="1"/>
    <col min="12" max="12" width="12.8888888888889" customWidth="1"/>
    <col min="13" max="16384" width="8.75" customWidth="1"/>
  </cols>
  <sheetData>
    <row r="1" ht="13.5" customHeight="1" spans="1:23">
      <c r="A1" s="1"/>
      <c r="B1" s="181"/>
      <c r="C1" s="1"/>
      <c r="D1" s="182"/>
      <c r="E1" s="182"/>
      <c r="F1" s="182"/>
      <c r="G1" s="182"/>
      <c r="H1" s="183"/>
      <c r="I1" s="183"/>
      <c r="J1" s="183"/>
      <c r="K1" s="183"/>
      <c r="L1" s="183"/>
      <c r="M1" s="183"/>
      <c r="N1" s="3"/>
      <c r="O1" s="3"/>
      <c r="P1" s="3"/>
      <c r="Q1" s="183"/>
      <c r="R1" s="1"/>
      <c r="S1" s="1"/>
      <c r="T1" s="1"/>
      <c r="U1" s="181"/>
      <c r="V1" s="1"/>
      <c r="W1" s="184" t="s">
        <v>179</v>
      </c>
    </row>
    <row r="2" ht="27.75" customHeight="1" spans="1:23">
      <c r="A2" s="185" t="s">
        <v>180</v>
      </c>
      <c r="B2" s="146"/>
      <c r="C2" s="146"/>
      <c r="D2" s="146"/>
      <c r="E2" s="146"/>
      <c r="F2" s="146"/>
      <c r="G2" s="146"/>
      <c r="H2" s="146"/>
      <c r="I2" s="146"/>
      <c r="J2" s="146"/>
      <c r="K2" s="146"/>
      <c r="L2" s="146"/>
      <c r="M2" s="146"/>
      <c r="N2" s="6"/>
      <c r="O2" s="6"/>
      <c r="P2" s="6"/>
      <c r="Q2" s="146"/>
      <c r="R2" s="146"/>
      <c r="S2" s="146"/>
      <c r="T2" s="146"/>
      <c r="U2" s="146"/>
      <c r="V2" s="146"/>
      <c r="W2" s="146"/>
    </row>
    <row r="3" ht="13.5" customHeight="1" spans="1:23">
      <c r="A3" s="7" t="str">
        <f>"单位名称："&amp;"维西傈僳族自治县总工会"</f>
        <v>单位名称：维西傈僳族自治县总工会</v>
      </c>
      <c r="B3" s="186"/>
      <c r="C3" s="186"/>
      <c r="D3" s="186"/>
      <c r="E3" s="186"/>
      <c r="F3" s="186"/>
      <c r="G3" s="186"/>
      <c r="H3" s="187"/>
      <c r="I3" s="187"/>
      <c r="J3" s="187"/>
      <c r="K3" s="187"/>
      <c r="L3" s="187"/>
      <c r="M3" s="187"/>
      <c r="N3" s="9"/>
      <c r="O3" s="9"/>
      <c r="P3" s="9"/>
      <c r="Q3" s="187"/>
      <c r="R3" s="1"/>
      <c r="S3" s="1"/>
      <c r="T3" s="1"/>
      <c r="U3" s="181"/>
      <c r="V3" s="1"/>
      <c r="W3" s="188" t="s">
        <v>172</v>
      </c>
    </row>
    <row r="4" ht="21.75" customHeight="1" spans="1:23">
      <c r="A4" s="11" t="s">
        <v>181</v>
      </c>
      <c r="B4" s="11" t="s">
        <v>182</v>
      </c>
      <c r="C4" s="11" t="s">
        <v>183</v>
      </c>
      <c r="D4" s="11" t="s">
        <v>184</v>
      </c>
      <c r="E4" s="11" t="s">
        <v>185</v>
      </c>
      <c r="F4" s="11" t="s">
        <v>186</v>
      </c>
      <c r="G4" s="11" t="s">
        <v>187</v>
      </c>
      <c r="H4" s="189" t="s">
        <v>188</v>
      </c>
      <c r="I4" s="190" t="s">
        <v>188</v>
      </c>
      <c r="J4" s="190"/>
      <c r="K4" s="190"/>
      <c r="L4" s="190"/>
      <c r="M4" s="190"/>
      <c r="N4" s="14"/>
      <c r="O4" s="14"/>
      <c r="P4" s="14"/>
      <c r="Q4" s="191" t="s">
        <v>63</v>
      </c>
      <c r="R4" s="190" t="s">
        <v>80</v>
      </c>
      <c r="S4" s="190"/>
      <c r="T4" s="190"/>
      <c r="U4" s="190"/>
      <c r="V4" s="190"/>
      <c r="W4" s="192"/>
    </row>
    <row r="5" ht="21.75" customHeight="1" spans="1:23">
      <c r="A5" s="16"/>
      <c r="B5" s="168"/>
      <c r="C5" s="16"/>
      <c r="D5" s="16"/>
      <c r="E5" s="16"/>
      <c r="F5" s="16"/>
      <c r="G5" s="16"/>
      <c r="H5" s="193" t="s">
        <v>57</v>
      </c>
      <c r="I5" s="189" t="s">
        <v>60</v>
      </c>
      <c r="J5" s="190"/>
      <c r="K5" s="190"/>
      <c r="L5" s="190"/>
      <c r="M5" s="192"/>
      <c r="N5" s="13" t="s">
        <v>189</v>
      </c>
      <c r="O5" s="14"/>
      <c r="P5" s="15"/>
      <c r="Q5" s="11" t="s">
        <v>63</v>
      </c>
      <c r="R5" s="189" t="s">
        <v>80</v>
      </c>
      <c r="S5" s="191" t="s">
        <v>66</v>
      </c>
      <c r="T5" s="190" t="s">
        <v>80</v>
      </c>
      <c r="U5" s="191" t="s">
        <v>68</v>
      </c>
      <c r="V5" s="191" t="s">
        <v>69</v>
      </c>
      <c r="W5" s="194" t="s">
        <v>70</v>
      </c>
    </row>
    <row r="6" ht="15" customHeight="1" spans="1:23">
      <c r="A6" s="163"/>
      <c r="B6" s="163"/>
      <c r="C6" s="163"/>
      <c r="D6" s="163"/>
      <c r="E6" s="163"/>
      <c r="F6" s="163"/>
      <c r="G6" s="163"/>
      <c r="H6" s="163"/>
      <c r="I6" s="195" t="s">
        <v>190</v>
      </c>
      <c r="J6" s="11" t="s">
        <v>191</v>
      </c>
      <c r="K6" s="11" t="s">
        <v>192</v>
      </c>
      <c r="L6" s="11" t="s">
        <v>193</v>
      </c>
      <c r="M6" s="11" t="s">
        <v>194</v>
      </c>
      <c r="N6" s="11" t="s">
        <v>60</v>
      </c>
      <c r="O6" s="11" t="s">
        <v>61</v>
      </c>
      <c r="P6" s="11" t="s">
        <v>62</v>
      </c>
      <c r="Q6" s="163"/>
      <c r="R6" s="11" t="s">
        <v>59</v>
      </c>
      <c r="S6" s="11" t="s">
        <v>66</v>
      </c>
      <c r="T6" s="11" t="s">
        <v>195</v>
      </c>
      <c r="U6" s="11" t="s">
        <v>68</v>
      </c>
      <c r="V6" s="11" t="s">
        <v>69</v>
      </c>
      <c r="W6" s="11" t="s">
        <v>70</v>
      </c>
    </row>
    <row r="7" ht="27.75" customHeight="1" spans="1:23">
      <c r="A7" s="196"/>
      <c r="B7" s="196"/>
      <c r="C7" s="196"/>
      <c r="D7" s="196"/>
      <c r="E7" s="196"/>
      <c r="F7" s="196"/>
      <c r="G7" s="196"/>
      <c r="H7" s="196"/>
      <c r="I7" s="197" t="s">
        <v>59</v>
      </c>
      <c r="J7" s="18" t="s">
        <v>196</v>
      </c>
      <c r="K7" s="18" t="s">
        <v>192</v>
      </c>
      <c r="L7" s="18" t="s">
        <v>193</v>
      </c>
      <c r="M7" s="18" t="s">
        <v>194</v>
      </c>
      <c r="N7" s="18" t="s">
        <v>192</v>
      </c>
      <c r="O7" s="18" t="s">
        <v>193</v>
      </c>
      <c r="P7" s="18" t="s">
        <v>194</v>
      </c>
      <c r="Q7" s="18" t="s">
        <v>63</v>
      </c>
      <c r="R7" s="18" t="s">
        <v>59</v>
      </c>
      <c r="S7" s="18" t="s">
        <v>66</v>
      </c>
      <c r="T7" s="18" t="s">
        <v>195</v>
      </c>
      <c r="U7" s="18" t="s">
        <v>68</v>
      </c>
      <c r="V7" s="18" t="s">
        <v>69</v>
      </c>
      <c r="W7" s="18" t="s">
        <v>70</v>
      </c>
    </row>
    <row r="8" s="180" customFormat="1" ht="15" customHeight="1" spans="1:23">
      <c r="A8" s="198">
        <v>1</v>
      </c>
      <c r="B8" s="198">
        <v>2</v>
      </c>
      <c r="C8" s="198">
        <v>3</v>
      </c>
      <c r="D8" s="198">
        <v>4</v>
      </c>
      <c r="E8" s="198">
        <v>5</v>
      </c>
      <c r="F8" s="198">
        <v>6</v>
      </c>
      <c r="G8" s="198">
        <v>7</v>
      </c>
      <c r="H8" s="198">
        <v>8</v>
      </c>
      <c r="I8" s="198">
        <v>9</v>
      </c>
      <c r="J8" s="198">
        <v>10</v>
      </c>
      <c r="K8" s="198">
        <v>11</v>
      </c>
      <c r="L8" s="198">
        <v>12</v>
      </c>
      <c r="M8" s="198">
        <v>13</v>
      </c>
      <c r="N8" s="198">
        <v>14</v>
      </c>
      <c r="O8" s="198">
        <v>15</v>
      </c>
      <c r="P8" s="198">
        <v>16</v>
      </c>
      <c r="Q8" s="198">
        <v>17</v>
      </c>
      <c r="R8" s="198">
        <v>18</v>
      </c>
      <c r="S8" s="198">
        <v>19</v>
      </c>
      <c r="T8" s="198">
        <v>20</v>
      </c>
      <c r="U8" s="198">
        <v>21</v>
      </c>
      <c r="V8" s="198">
        <v>22</v>
      </c>
      <c r="W8" s="198">
        <v>23</v>
      </c>
    </row>
    <row r="9" ht="30" customHeight="1" spans="1:23">
      <c r="A9" s="199" t="s">
        <v>72</v>
      </c>
      <c r="B9" s="199"/>
      <c r="C9" s="199"/>
      <c r="D9" s="199"/>
      <c r="E9" s="199"/>
      <c r="F9" s="199"/>
      <c r="G9" s="199"/>
      <c r="H9" s="173"/>
      <c r="I9" s="173"/>
      <c r="J9" s="173"/>
      <c r="K9" s="200"/>
      <c r="L9" s="173"/>
      <c r="M9" s="200"/>
      <c r="N9" s="200"/>
      <c r="O9" s="200"/>
      <c r="P9" s="200"/>
      <c r="Q9" s="173"/>
      <c r="R9" s="173"/>
      <c r="S9" s="173"/>
      <c r="T9" s="173"/>
      <c r="U9" s="173"/>
      <c r="V9" s="173"/>
      <c r="W9" s="173"/>
    </row>
    <row r="10" ht="30" customHeight="1" spans="1:23">
      <c r="A10" s="199" t="s">
        <v>72</v>
      </c>
      <c r="B10" s="199" t="s">
        <v>197</v>
      </c>
      <c r="C10" s="199" t="s">
        <v>198</v>
      </c>
      <c r="D10" s="199" t="s">
        <v>89</v>
      </c>
      <c r="E10" s="199" t="s">
        <v>159</v>
      </c>
      <c r="F10" s="199" t="s">
        <v>199</v>
      </c>
      <c r="G10" s="199" t="s">
        <v>200</v>
      </c>
      <c r="H10" s="173">
        <v>526464</v>
      </c>
      <c r="I10" s="173">
        <v>526464</v>
      </c>
      <c r="J10" s="173"/>
      <c r="K10" s="200"/>
      <c r="L10" s="173">
        <v>526464</v>
      </c>
      <c r="M10" s="200"/>
      <c r="N10" s="201"/>
      <c r="O10" s="201"/>
      <c r="P10" s="201"/>
      <c r="Q10" s="173"/>
      <c r="R10" s="173"/>
      <c r="S10" s="173"/>
      <c r="T10" s="173"/>
      <c r="U10" s="173"/>
      <c r="V10" s="173"/>
      <c r="W10" s="173"/>
    </row>
    <row r="11" ht="30" customHeight="1" spans="1:23">
      <c r="A11" s="199" t="s">
        <v>72</v>
      </c>
      <c r="B11" s="199" t="s">
        <v>197</v>
      </c>
      <c r="C11" s="199" t="s">
        <v>198</v>
      </c>
      <c r="D11" s="199" t="s">
        <v>89</v>
      </c>
      <c r="E11" s="199" t="s">
        <v>159</v>
      </c>
      <c r="F11" s="199" t="s">
        <v>201</v>
      </c>
      <c r="G11" s="199" t="s">
        <v>202</v>
      </c>
      <c r="H11" s="173">
        <v>903480</v>
      </c>
      <c r="I11" s="173">
        <v>903480</v>
      </c>
      <c r="J11" s="25"/>
      <c r="K11" s="25"/>
      <c r="L11" s="173">
        <v>903480</v>
      </c>
      <c r="M11" s="25"/>
      <c r="N11" s="201"/>
      <c r="O11" s="201"/>
      <c r="P11" s="201"/>
      <c r="Q11" s="173"/>
      <c r="R11" s="173"/>
      <c r="S11" s="173"/>
      <c r="T11" s="173"/>
      <c r="U11" s="173"/>
      <c r="V11" s="173"/>
      <c r="W11" s="173"/>
    </row>
    <row r="12" ht="30" customHeight="1" spans="1:23">
      <c r="A12" s="199" t="s">
        <v>72</v>
      </c>
      <c r="B12" s="199" t="s">
        <v>197</v>
      </c>
      <c r="C12" s="199" t="s">
        <v>198</v>
      </c>
      <c r="D12" s="199" t="s">
        <v>89</v>
      </c>
      <c r="E12" s="199" t="s">
        <v>159</v>
      </c>
      <c r="F12" s="199" t="s">
        <v>203</v>
      </c>
      <c r="G12" s="199" t="s">
        <v>204</v>
      </c>
      <c r="H12" s="173">
        <v>43872</v>
      </c>
      <c r="I12" s="173">
        <v>43872</v>
      </c>
      <c r="J12" s="25"/>
      <c r="K12" s="25"/>
      <c r="L12" s="173">
        <v>43872</v>
      </c>
      <c r="M12" s="25"/>
      <c r="N12" s="201"/>
      <c r="O12" s="201"/>
      <c r="P12" s="201"/>
      <c r="Q12" s="173"/>
      <c r="R12" s="173"/>
      <c r="S12" s="173"/>
      <c r="T12" s="173"/>
      <c r="U12" s="173"/>
      <c r="V12" s="173"/>
      <c r="W12" s="173"/>
    </row>
    <row r="13" ht="30" customHeight="1" spans="1:23">
      <c r="A13" s="199" t="s">
        <v>72</v>
      </c>
      <c r="B13" s="199" t="s">
        <v>205</v>
      </c>
      <c r="C13" s="199" t="s">
        <v>206</v>
      </c>
      <c r="D13" s="199" t="s">
        <v>89</v>
      </c>
      <c r="E13" s="199" t="s">
        <v>159</v>
      </c>
      <c r="F13" s="199" t="s">
        <v>203</v>
      </c>
      <c r="G13" s="199" t="s">
        <v>204</v>
      </c>
      <c r="H13" s="173">
        <v>345960</v>
      </c>
      <c r="I13" s="173">
        <v>345960</v>
      </c>
      <c r="J13" s="25"/>
      <c r="K13" s="25"/>
      <c r="L13" s="173">
        <v>345960</v>
      </c>
      <c r="M13" s="25"/>
      <c r="N13" s="201"/>
      <c r="O13" s="201"/>
      <c r="P13" s="201"/>
      <c r="Q13" s="173"/>
      <c r="R13" s="173"/>
      <c r="S13" s="173"/>
      <c r="T13" s="173"/>
      <c r="U13" s="173"/>
      <c r="V13" s="173"/>
      <c r="W13" s="173"/>
    </row>
    <row r="14" ht="30" customHeight="1" spans="1:23">
      <c r="A14" s="199" t="s">
        <v>72</v>
      </c>
      <c r="B14" s="199" t="s">
        <v>207</v>
      </c>
      <c r="C14" s="199" t="s">
        <v>208</v>
      </c>
      <c r="D14" s="199" t="s">
        <v>93</v>
      </c>
      <c r="E14" s="199" t="s">
        <v>161</v>
      </c>
      <c r="F14" s="199" t="s">
        <v>209</v>
      </c>
      <c r="G14" s="199" t="s">
        <v>210</v>
      </c>
      <c r="H14" s="173">
        <v>270860.16</v>
      </c>
      <c r="I14" s="173">
        <v>270860.16</v>
      </c>
      <c r="J14" s="25"/>
      <c r="K14" s="25"/>
      <c r="L14" s="173">
        <v>270860.16</v>
      </c>
      <c r="M14" s="25"/>
      <c r="N14" s="201"/>
      <c r="O14" s="201"/>
      <c r="P14" s="201"/>
      <c r="Q14" s="173"/>
      <c r="R14" s="173"/>
      <c r="S14" s="173"/>
      <c r="T14" s="173"/>
      <c r="U14" s="173"/>
      <c r="V14" s="173"/>
      <c r="W14" s="173"/>
    </row>
    <row r="15" ht="30" customHeight="1" spans="1:23">
      <c r="A15" s="199" t="s">
        <v>72</v>
      </c>
      <c r="B15" s="199" t="s">
        <v>207</v>
      </c>
      <c r="C15" s="199" t="s">
        <v>208</v>
      </c>
      <c r="D15" s="199" t="s">
        <v>100</v>
      </c>
      <c r="E15" s="199" t="s">
        <v>165</v>
      </c>
      <c r="F15" s="199" t="s">
        <v>211</v>
      </c>
      <c r="G15" s="199" t="s">
        <v>212</v>
      </c>
      <c r="H15" s="173">
        <v>123675.3</v>
      </c>
      <c r="I15" s="173">
        <v>123675.3</v>
      </c>
      <c r="J15" s="25"/>
      <c r="K15" s="25"/>
      <c r="L15" s="173">
        <v>123675.3</v>
      </c>
      <c r="M15" s="25"/>
      <c r="N15" s="201"/>
      <c r="O15" s="201"/>
      <c r="P15" s="201"/>
      <c r="Q15" s="173"/>
      <c r="R15" s="173"/>
      <c r="S15" s="173"/>
      <c r="T15" s="173"/>
      <c r="U15" s="173"/>
      <c r="V15" s="173"/>
      <c r="W15" s="173"/>
    </row>
    <row r="16" ht="30" customHeight="1" spans="1:23">
      <c r="A16" s="199" t="s">
        <v>72</v>
      </c>
      <c r="B16" s="199" t="s">
        <v>207</v>
      </c>
      <c r="C16" s="199" t="s">
        <v>208</v>
      </c>
      <c r="D16" s="199" t="s">
        <v>102</v>
      </c>
      <c r="E16" s="199" t="s">
        <v>166</v>
      </c>
      <c r="F16" s="199" t="s">
        <v>213</v>
      </c>
      <c r="G16" s="199" t="s">
        <v>214</v>
      </c>
      <c r="H16" s="173">
        <v>65960.16</v>
      </c>
      <c r="I16" s="173">
        <v>65960.16</v>
      </c>
      <c r="J16" s="25"/>
      <c r="K16" s="25"/>
      <c r="L16" s="173">
        <v>65960.16</v>
      </c>
      <c r="M16" s="25"/>
      <c r="N16" s="201"/>
      <c r="O16" s="201"/>
      <c r="P16" s="201"/>
      <c r="Q16" s="173"/>
      <c r="R16" s="173"/>
      <c r="S16" s="173"/>
      <c r="T16" s="173"/>
      <c r="U16" s="173"/>
      <c r="V16" s="173"/>
      <c r="W16" s="173"/>
    </row>
    <row r="17" ht="30" customHeight="1" spans="1:23">
      <c r="A17" s="199" t="s">
        <v>72</v>
      </c>
      <c r="B17" s="199" t="s">
        <v>207</v>
      </c>
      <c r="C17" s="199" t="s">
        <v>208</v>
      </c>
      <c r="D17" s="199" t="s">
        <v>102</v>
      </c>
      <c r="E17" s="199" t="s">
        <v>166</v>
      </c>
      <c r="F17" s="199" t="s">
        <v>213</v>
      </c>
      <c r="G17" s="199" t="s">
        <v>214</v>
      </c>
      <c r="H17" s="173">
        <v>21982.74</v>
      </c>
      <c r="I17" s="173">
        <v>21982.74</v>
      </c>
      <c r="J17" s="25"/>
      <c r="K17" s="25"/>
      <c r="L17" s="173">
        <v>21982.74</v>
      </c>
      <c r="M17" s="25"/>
      <c r="N17" s="201"/>
      <c r="O17" s="201"/>
      <c r="P17" s="201"/>
      <c r="Q17" s="173"/>
      <c r="R17" s="173"/>
      <c r="S17" s="173"/>
      <c r="T17" s="173"/>
      <c r="U17" s="173"/>
      <c r="V17" s="173"/>
      <c r="W17" s="173"/>
    </row>
    <row r="18" s="56" customFormat="1" ht="30" customHeight="1" spans="1:23">
      <c r="A18" s="199" t="s">
        <v>72</v>
      </c>
      <c r="B18" s="199" t="s">
        <v>207</v>
      </c>
      <c r="C18" s="199" t="s">
        <v>208</v>
      </c>
      <c r="D18" s="199" t="s">
        <v>89</v>
      </c>
      <c r="E18" s="199" t="s">
        <v>159</v>
      </c>
      <c r="F18" s="199" t="s">
        <v>215</v>
      </c>
      <c r="G18" s="199" t="s">
        <v>216</v>
      </c>
      <c r="H18" s="173">
        <v>1822.13</v>
      </c>
      <c r="I18" s="173">
        <v>1822.13</v>
      </c>
      <c r="J18" s="25"/>
      <c r="K18" s="25"/>
      <c r="L18" s="173">
        <v>1822.13</v>
      </c>
      <c r="M18" s="25"/>
      <c r="N18" s="201"/>
      <c r="O18" s="201"/>
      <c r="P18" s="201"/>
      <c r="Q18" s="173"/>
      <c r="R18" s="173"/>
      <c r="S18" s="173"/>
      <c r="T18" s="173"/>
      <c r="U18" s="173"/>
      <c r="V18" s="173"/>
      <c r="W18" s="173"/>
    </row>
    <row r="19" ht="30" customHeight="1" spans="1:23">
      <c r="A19" s="199" t="s">
        <v>72</v>
      </c>
      <c r="B19" s="199" t="s">
        <v>207</v>
      </c>
      <c r="C19" s="199" t="s">
        <v>208</v>
      </c>
      <c r="D19" s="199" t="s">
        <v>103</v>
      </c>
      <c r="E19" s="199" t="s">
        <v>167</v>
      </c>
      <c r="F19" s="199" t="s">
        <v>215</v>
      </c>
      <c r="G19" s="199" t="s">
        <v>216</v>
      </c>
      <c r="H19" s="173">
        <v>4140</v>
      </c>
      <c r="I19" s="173">
        <v>4140</v>
      </c>
      <c r="J19" s="25"/>
      <c r="K19" s="25"/>
      <c r="L19" s="173">
        <v>4140</v>
      </c>
      <c r="M19" s="25"/>
      <c r="N19" s="201"/>
      <c r="O19" s="201"/>
      <c r="P19" s="201"/>
      <c r="Q19" s="173"/>
      <c r="R19" s="173"/>
      <c r="S19" s="173"/>
      <c r="T19" s="173"/>
      <c r="U19" s="173"/>
      <c r="V19" s="173"/>
      <c r="W19" s="173"/>
    </row>
    <row r="20" ht="30" customHeight="1" spans="1:23">
      <c r="A20" s="199" t="s">
        <v>72</v>
      </c>
      <c r="B20" s="199" t="s">
        <v>207</v>
      </c>
      <c r="C20" s="199" t="s">
        <v>208</v>
      </c>
      <c r="D20" s="199" t="s">
        <v>103</v>
      </c>
      <c r="E20" s="199" t="s">
        <v>167</v>
      </c>
      <c r="F20" s="199" t="s">
        <v>215</v>
      </c>
      <c r="G20" s="199" t="s">
        <v>216</v>
      </c>
      <c r="H20" s="173">
        <v>3385.75</v>
      </c>
      <c r="I20" s="173">
        <v>3385.75</v>
      </c>
      <c r="J20" s="25"/>
      <c r="K20" s="25"/>
      <c r="L20" s="173">
        <v>3385.75</v>
      </c>
      <c r="M20" s="25"/>
      <c r="N20" s="201"/>
      <c r="O20" s="201"/>
      <c r="P20" s="201"/>
      <c r="Q20" s="173"/>
      <c r="R20" s="173"/>
      <c r="S20" s="173"/>
      <c r="T20" s="173"/>
      <c r="U20" s="173"/>
      <c r="V20" s="173"/>
      <c r="W20" s="173"/>
    </row>
    <row r="21" ht="30" customHeight="1" spans="1:23">
      <c r="A21" s="199" t="s">
        <v>72</v>
      </c>
      <c r="B21" s="199" t="s">
        <v>217</v>
      </c>
      <c r="C21" s="199" t="s">
        <v>169</v>
      </c>
      <c r="D21" s="199" t="s">
        <v>107</v>
      </c>
      <c r="E21" s="199" t="s">
        <v>169</v>
      </c>
      <c r="F21" s="199" t="s">
        <v>218</v>
      </c>
      <c r="G21" s="199" t="s">
        <v>169</v>
      </c>
      <c r="H21" s="173">
        <v>213705.12</v>
      </c>
      <c r="I21" s="173">
        <v>213705.12</v>
      </c>
      <c r="J21" s="25"/>
      <c r="K21" s="25"/>
      <c r="L21" s="173">
        <v>213705.12</v>
      </c>
      <c r="M21" s="25"/>
      <c r="N21" s="201"/>
      <c r="O21" s="201"/>
      <c r="P21" s="201"/>
      <c r="Q21" s="173"/>
      <c r="R21" s="173"/>
      <c r="S21" s="173"/>
      <c r="T21" s="173"/>
      <c r="U21" s="173"/>
      <c r="V21" s="173"/>
      <c r="W21" s="173"/>
    </row>
    <row r="22" ht="30" customHeight="1" spans="1:23">
      <c r="A22" s="199" t="s">
        <v>72</v>
      </c>
      <c r="B22" s="199" t="s">
        <v>219</v>
      </c>
      <c r="C22" s="199" t="s">
        <v>220</v>
      </c>
      <c r="D22" s="199" t="s">
        <v>89</v>
      </c>
      <c r="E22" s="199" t="s">
        <v>159</v>
      </c>
      <c r="F22" s="199" t="s">
        <v>221</v>
      </c>
      <c r="G22" s="199" t="s">
        <v>222</v>
      </c>
      <c r="H22" s="173">
        <v>35050</v>
      </c>
      <c r="I22" s="173">
        <v>35050</v>
      </c>
      <c r="J22" s="25"/>
      <c r="K22" s="25"/>
      <c r="L22" s="173">
        <v>35050</v>
      </c>
      <c r="M22" s="25"/>
      <c r="N22" s="201"/>
      <c r="O22" s="201"/>
      <c r="P22" s="201"/>
      <c r="Q22" s="173"/>
      <c r="R22" s="173"/>
      <c r="S22" s="173"/>
      <c r="T22" s="173"/>
      <c r="U22" s="173"/>
      <c r="V22" s="173"/>
      <c r="W22" s="173"/>
    </row>
    <row r="23" ht="30" customHeight="1" spans="1:23">
      <c r="A23" s="199" t="s">
        <v>72</v>
      </c>
      <c r="B23" s="199" t="s">
        <v>219</v>
      </c>
      <c r="C23" s="199" t="s">
        <v>220</v>
      </c>
      <c r="D23" s="199" t="s">
        <v>89</v>
      </c>
      <c r="E23" s="199" t="s">
        <v>159</v>
      </c>
      <c r="F23" s="199" t="s">
        <v>223</v>
      </c>
      <c r="G23" s="199" t="s">
        <v>224</v>
      </c>
      <c r="H23" s="173">
        <v>3000</v>
      </c>
      <c r="I23" s="173">
        <v>3000</v>
      </c>
      <c r="J23" s="25"/>
      <c r="K23" s="25"/>
      <c r="L23" s="173">
        <v>3000</v>
      </c>
      <c r="M23" s="25"/>
      <c r="N23" s="201"/>
      <c r="O23" s="201"/>
      <c r="P23" s="201"/>
      <c r="Q23" s="173"/>
      <c r="R23" s="173"/>
      <c r="S23" s="173"/>
      <c r="T23" s="173"/>
      <c r="U23" s="173"/>
      <c r="V23" s="173"/>
      <c r="W23" s="173"/>
    </row>
    <row r="24" ht="30" customHeight="1" spans="1:23">
      <c r="A24" s="199" t="s">
        <v>72</v>
      </c>
      <c r="B24" s="199" t="s">
        <v>219</v>
      </c>
      <c r="C24" s="199" t="s">
        <v>220</v>
      </c>
      <c r="D24" s="199" t="s">
        <v>89</v>
      </c>
      <c r="E24" s="199" t="s">
        <v>159</v>
      </c>
      <c r="F24" s="199" t="s">
        <v>225</v>
      </c>
      <c r="G24" s="199" t="s">
        <v>226</v>
      </c>
      <c r="H24" s="173">
        <v>1900</v>
      </c>
      <c r="I24" s="173">
        <v>1900</v>
      </c>
      <c r="J24" s="25"/>
      <c r="K24" s="25"/>
      <c r="L24" s="173">
        <v>1900</v>
      </c>
      <c r="M24" s="25"/>
      <c r="N24" s="201"/>
      <c r="O24" s="201"/>
      <c r="P24" s="201"/>
      <c r="Q24" s="173"/>
      <c r="R24" s="173"/>
      <c r="S24" s="173"/>
      <c r="T24" s="173"/>
      <c r="U24" s="173"/>
      <c r="V24" s="173"/>
      <c r="W24" s="173"/>
    </row>
    <row r="25" ht="30" customHeight="1" spans="1:23">
      <c r="A25" s="199" t="s">
        <v>72</v>
      </c>
      <c r="B25" s="199" t="s">
        <v>227</v>
      </c>
      <c r="C25" s="199" t="s">
        <v>176</v>
      </c>
      <c r="D25" s="199" t="s">
        <v>89</v>
      </c>
      <c r="E25" s="199" t="s">
        <v>159</v>
      </c>
      <c r="F25" s="199" t="s">
        <v>228</v>
      </c>
      <c r="G25" s="199" t="s">
        <v>176</v>
      </c>
      <c r="H25" s="173">
        <v>1000</v>
      </c>
      <c r="I25" s="173">
        <v>1000</v>
      </c>
      <c r="J25" s="25"/>
      <c r="K25" s="25"/>
      <c r="L25" s="173">
        <v>1000</v>
      </c>
      <c r="M25" s="25"/>
      <c r="N25" s="201"/>
      <c r="O25" s="201"/>
      <c r="P25" s="201"/>
      <c r="Q25" s="173"/>
      <c r="R25" s="173"/>
      <c r="S25" s="173"/>
      <c r="T25" s="173"/>
      <c r="U25" s="173"/>
      <c r="V25" s="173"/>
      <c r="W25" s="173"/>
    </row>
    <row r="26" ht="30" customHeight="1" spans="1:23">
      <c r="A26" s="199" t="s">
        <v>72</v>
      </c>
      <c r="B26" s="199" t="s">
        <v>219</v>
      </c>
      <c r="C26" s="199" t="s">
        <v>220</v>
      </c>
      <c r="D26" s="199" t="s">
        <v>89</v>
      </c>
      <c r="E26" s="199" t="s">
        <v>159</v>
      </c>
      <c r="F26" s="199" t="s">
        <v>221</v>
      </c>
      <c r="G26" s="199" t="s">
        <v>222</v>
      </c>
      <c r="H26" s="173">
        <v>700</v>
      </c>
      <c r="I26" s="173">
        <v>700</v>
      </c>
      <c r="J26" s="25"/>
      <c r="K26" s="25"/>
      <c r="L26" s="173">
        <v>700</v>
      </c>
      <c r="M26" s="25"/>
      <c r="N26" s="201"/>
      <c r="O26" s="201"/>
      <c r="P26" s="201"/>
      <c r="Q26" s="173"/>
      <c r="R26" s="173"/>
      <c r="S26" s="173"/>
      <c r="T26" s="173"/>
      <c r="U26" s="173"/>
      <c r="V26" s="173"/>
      <c r="W26" s="173"/>
    </row>
    <row r="27" ht="30" customHeight="1" spans="1:23">
      <c r="A27" s="199" t="s">
        <v>72</v>
      </c>
      <c r="B27" s="199" t="s">
        <v>219</v>
      </c>
      <c r="C27" s="199" t="s">
        <v>220</v>
      </c>
      <c r="D27" s="199" t="s">
        <v>89</v>
      </c>
      <c r="E27" s="199" t="s">
        <v>159</v>
      </c>
      <c r="F27" s="199" t="s">
        <v>229</v>
      </c>
      <c r="G27" s="199" t="s">
        <v>230</v>
      </c>
      <c r="H27" s="173">
        <v>10000</v>
      </c>
      <c r="I27" s="173">
        <v>10000</v>
      </c>
      <c r="J27" s="25"/>
      <c r="K27" s="25"/>
      <c r="L27" s="173">
        <v>10000</v>
      </c>
      <c r="M27" s="25"/>
      <c r="N27" s="201"/>
      <c r="O27" s="201"/>
      <c r="P27" s="201"/>
      <c r="Q27" s="173"/>
      <c r="R27" s="173"/>
      <c r="S27" s="173"/>
      <c r="T27" s="173"/>
      <c r="U27" s="173"/>
      <c r="V27" s="173"/>
      <c r="W27" s="173"/>
    </row>
    <row r="28" ht="30" customHeight="1" spans="1:23">
      <c r="A28" s="199" t="s">
        <v>72</v>
      </c>
      <c r="B28" s="199" t="s">
        <v>231</v>
      </c>
      <c r="C28" s="199" t="s">
        <v>232</v>
      </c>
      <c r="D28" s="199" t="s">
        <v>89</v>
      </c>
      <c r="E28" s="199" t="s">
        <v>159</v>
      </c>
      <c r="F28" s="199" t="s">
        <v>233</v>
      </c>
      <c r="G28" s="199" t="s">
        <v>232</v>
      </c>
      <c r="H28" s="173">
        <v>23459.04</v>
      </c>
      <c r="I28" s="173">
        <v>23459.04</v>
      </c>
      <c r="J28" s="25"/>
      <c r="K28" s="25"/>
      <c r="L28" s="173">
        <v>23459.04</v>
      </c>
      <c r="M28" s="25"/>
      <c r="N28" s="201"/>
      <c r="O28" s="201"/>
      <c r="P28" s="201"/>
      <c r="Q28" s="173"/>
      <c r="R28" s="173"/>
      <c r="S28" s="173"/>
      <c r="T28" s="173"/>
      <c r="U28" s="173"/>
      <c r="V28" s="173"/>
      <c r="W28" s="173"/>
    </row>
    <row r="29" ht="30" customHeight="1" spans="1:23">
      <c r="A29" s="199" t="s">
        <v>72</v>
      </c>
      <c r="B29" s="199" t="s">
        <v>219</v>
      </c>
      <c r="C29" s="199" t="s">
        <v>220</v>
      </c>
      <c r="D29" s="199" t="s">
        <v>89</v>
      </c>
      <c r="E29" s="199" t="s">
        <v>159</v>
      </c>
      <c r="F29" s="199" t="s">
        <v>221</v>
      </c>
      <c r="G29" s="199" t="s">
        <v>222</v>
      </c>
      <c r="H29" s="173">
        <v>1650</v>
      </c>
      <c r="I29" s="173">
        <v>1650</v>
      </c>
      <c r="J29" s="25"/>
      <c r="K29" s="25"/>
      <c r="L29" s="173">
        <v>1650</v>
      </c>
      <c r="M29" s="25"/>
      <c r="N29" s="201"/>
      <c r="O29" s="201"/>
      <c r="P29" s="201"/>
      <c r="Q29" s="173"/>
      <c r="R29" s="173"/>
      <c r="S29" s="173"/>
      <c r="T29" s="173"/>
      <c r="U29" s="173"/>
      <c r="V29" s="173"/>
      <c r="W29" s="173"/>
    </row>
    <row r="30" ht="30" customHeight="1" spans="1:23">
      <c r="A30" s="199" t="s">
        <v>72</v>
      </c>
      <c r="B30" s="199" t="s">
        <v>234</v>
      </c>
      <c r="C30" s="199" t="s">
        <v>235</v>
      </c>
      <c r="D30" s="199" t="s">
        <v>89</v>
      </c>
      <c r="E30" s="199" t="s">
        <v>159</v>
      </c>
      <c r="F30" s="199" t="s">
        <v>221</v>
      </c>
      <c r="G30" s="199" t="s">
        <v>222</v>
      </c>
      <c r="H30" s="173">
        <v>16500</v>
      </c>
      <c r="I30" s="173">
        <v>16500</v>
      </c>
      <c r="J30" s="25"/>
      <c r="K30" s="25"/>
      <c r="L30" s="173">
        <v>16500</v>
      </c>
      <c r="M30" s="25"/>
      <c r="N30" s="201"/>
      <c r="O30" s="201"/>
      <c r="P30" s="201"/>
      <c r="Q30" s="173"/>
      <c r="R30" s="173"/>
      <c r="S30" s="173"/>
      <c r="T30" s="173"/>
      <c r="U30" s="173"/>
      <c r="V30" s="173"/>
      <c r="W30" s="173"/>
    </row>
    <row r="31" ht="30" customHeight="1" spans="1:23">
      <c r="A31" s="199" t="s">
        <v>72</v>
      </c>
      <c r="B31" s="199" t="s">
        <v>236</v>
      </c>
      <c r="C31" s="199" t="s">
        <v>237</v>
      </c>
      <c r="D31" s="199" t="s">
        <v>89</v>
      </c>
      <c r="E31" s="199" t="s">
        <v>159</v>
      </c>
      <c r="F31" s="199" t="s">
        <v>238</v>
      </c>
      <c r="G31" s="199" t="s">
        <v>239</v>
      </c>
      <c r="H31" s="173">
        <v>75000</v>
      </c>
      <c r="I31" s="173">
        <v>75000</v>
      </c>
      <c r="J31" s="25"/>
      <c r="K31" s="25"/>
      <c r="L31" s="173">
        <v>75000</v>
      </c>
      <c r="M31" s="25"/>
      <c r="N31" s="201"/>
      <c r="O31" s="201"/>
      <c r="P31" s="201"/>
      <c r="Q31" s="173"/>
      <c r="R31" s="173"/>
      <c r="S31" s="173"/>
      <c r="T31" s="173"/>
      <c r="U31" s="173"/>
      <c r="V31" s="173"/>
      <c r="W31" s="173"/>
    </row>
    <row r="32" ht="30" customHeight="1" spans="1:23">
      <c r="A32" s="199" t="s">
        <v>72</v>
      </c>
      <c r="B32" s="199" t="s">
        <v>240</v>
      </c>
      <c r="C32" s="199" t="s">
        <v>241</v>
      </c>
      <c r="D32" s="199" t="s">
        <v>89</v>
      </c>
      <c r="E32" s="199" t="s">
        <v>159</v>
      </c>
      <c r="F32" s="199" t="s">
        <v>238</v>
      </c>
      <c r="G32" s="199" t="s">
        <v>239</v>
      </c>
      <c r="H32" s="173">
        <v>10125</v>
      </c>
      <c r="I32" s="173">
        <v>10125</v>
      </c>
      <c r="J32" s="25"/>
      <c r="K32" s="25"/>
      <c r="L32" s="173">
        <v>10125</v>
      </c>
      <c r="M32" s="25"/>
      <c r="N32" s="201"/>
      <c r="O32" s="201"/>
      <c r="P32" s="201"/>
      <c r="Q32" s="173"/>
      <c r="R32" s="173"/>
      <c r="S32" s="173"/>
      <c r="T32" s="173"/>
      <c r="U32" s="173"/>
      <c r="V32" s="173"/>
      <c r="W32" s="173"/>
    </row>
    <row r="33" ht="30" customHeight="1" spans="1:23">
      <c r="A33" s="175" t="s">
        <v>108</v>
      </c>
      <c r="B33" s="202"/>
      <c r="C33" s="202"/>
      <c r="D33" s="202"/>
      <c r="E33" s="202"/>
      <c r="F33" s="202"/>
      <c r="G33" s="203"/>
      <c r="H33" s="173">
        <v>2703691.4</v>
      </c>
      <c r="I33" s="173">
        <v>2703691.4</v>
      </c>
      <c r="J33" s="173"/>
      <c r="K33" s="200"/>
      <c r="L33" s="173">
        <v>2703691.4</v>
      </c>
      <c r="M33" s="200"/>
      <c r="N33" s="201"/>
      <c r="O33" s="201"/>
      <c r="P33" s="201"/>
      <c r="Q33" s="173"/>
      <c r="R33" s="173"/>
      <c r="S33" s="173"/>
      <c r="T33" s="173"/>
      <c r="U33" s="173"/>
      <c r="V33" s="173"/>
      <c r="W33" s="173"/>
    </row>
  </sheetData>
  <mergeCells count="30">
    <mergeCell ref="A2:W2"/>
    <mergeCell ref="A3:G3"/>
    <mergeCell ref="H4:W4"/>
    <mergeCell ref="I5:M5"/>
    <mergeCell ref="N5:P5"/>
    <mergeCell ref="R5:W5"/>
    <mergeCell ref="A33:G3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19"/>
  <sheetViews>
    <sheetView showZeros="0" topLeftCell="D3" workbookViewId="0">
      <selection activeCell="A9" sqref="$A9:$XFD19"/>
    </sheetView>
  </sheetViews>
  <sheetFormatPr defaultColWidth="8.87962962962963" defaultRowHeight="14.25" customHeight="1"/>
  <cols>
    <col min="1" max="1" width="11.1111111111111" customWidth="1"/>
    <col min="2" max="2" width="22" customWidth="1"/>
    <col min="3" max="3" width="32.3333333333333" customWidth="1"/>
    <col min="4" max="4" width="21.8888888888889" customWidth="1"/>
    <col min="5" max="5" width="8.87962962962963" customWidth="1"/>
    <col min="6" max="6" width="13.2222222222222" customWidth="1"/>
    <col min="7" max="7" width="8.87962962962963" customWidth="1"/>
    <col min="8" max="8" width="13.4444444444444" customWidth="1"/>
    <col min="9" max="9" width="13" customWidth="1"/>
    <col min="10" max="10" width="14.1111111111111" customWidth="1"/>
    <col min="11" max="11" width="19" customWidth="1"/>
    <col min="12" max="16384" width="8.87962962962963" customWidth="1"/>
  </cols>
  <sheetData>
    <row r="1" ht="13.5" customHeight="1" spans="1:23">
      <c r="A1" s="1"/>
      <c r="B1" s="159"/>
      <c r="C1" s="1"/>
      <c r="D1" s="1"/>
      <c r="E1" s="2"/>
      <c r="F1" s="2"/>
      <c r="G1" s="2"/>
      <c r="H1" s="2"/>
      <c r="I1" s="3"/>
      <c r="J1" s="3"/>
      <c r="K1" s="3"/>
      <c r="L1" s="3"/>
      <c r="M1" s="3"/>
      <c r="N1" s="3"/>
      <c r="O1" s="3"/>
      <c r="P1" s="3"/>
      <c r="Q1" s="3"/>
      <c r="R1" s="1"/>
      <c r="S1" s="1"/>
      <c r="T1" s="1"/>
      <c r="U1" s="159"/>
      <c r="V1" s="1"/>
      <c r="W1" s="160" t="s">
        <v>242</v>
      </c>
    </row>
    <row r="2" ht="27.75" customHeight="1" spans="1:23">
      <c r="A2" s="5" t="s">
        <v>243</v>
      </c>
      <c r="B2" s="6"/>
      <c r="C2" s="6"/>
      <c r="D2" s="6"/>
      <c r="E2" s="6"/>
      <c r="F2" s="6"/>
      <c r="G2" s="6"/>
      <c r="H2" s="6"/>
      <c r="I2" s="6"/>
      <c r="J2" s="6"/>
      <c r="K2" s="6"/>
      <c r="L2" s="6"/>
      <c r="M2" s="6"/>
      <c r="N2" s="6"/>
      <c r="O2" s="6"/>
      <c r="P2" s="6"/>
      <c r="Q2" s="6"/>
      <c r="R2" s="6"/>
      <c r="S2" s="6"/>
      <c r="T2" s="6"/>
      <c r="U2" s="6"/>
      <c r="V2" s="6"/>
      <c r="W2" s="6"/>
    </row>
    <row r="3" ht="13.5" customHeight="1" spans="1:23">
      <c r="A3" s="7" t="str">
        <f>"单位名称："&amp;"维西傈僳族自治县总工会"</f>
        <v>单位名称：维西傈僳族自治县总工会</v>
      </c>
      <c r="B3" s="8"/>
      <c r="C3" s="8"/>
      <c r="D3" s="8"/>
      <c r="E3" s="8"/>
      <c r="F3" s="8"/>
      <c r="G3" s="8"/>
      <c r="H3" s="8"/>
      <c r="I3" s="9"/>
      <c r="J3" s="9"/>
      <c r="K3" s="9"/>
      <c r="L3" s="9"/>
      <c r="M3" s="9"/>
      <c r="N3" s="9"/>
      <c r="O3" s="9"/>
      <c r="P3" s="9"/>
      <c r="Q3" s="9"/>
      <c r="R3" s="1"/>
      <c r="S3" s="1"/>
      <c r="T3" s="1"/>
      <c r="U3" s="159"/>
      <c r="V3" s="1"/>
      <c r="W3" s="161" t="s">
        <v>172</v>
      </c>
    </row>
    <row r="4" ht="21.75" customHeight="1" spans="1:23">
      <c r="A4" s="11" t="s">
        <v>244</v>
      </c>
      <c r="B4" s="12" t="s">
        <v>182</v>
      </c>
      <c r="C4" s="11" t="s">
        <v>183</v>
      </c>
      <c r="D4" s="11" t="s">
        <v>245</v>
      </c>
      <c r="E4" s="12" t="s">
        <v>184</v>
      </c>
      <c r="F4" s="12" t="s">
        <v>185</v>
      </c>
      <c r="G4" s="12" t="s">
        <v>186</v>
      </c>
      <c r="H4" s="12" t="s">
        <v>187</v>
      </c>
      <c r="I4" s="162" t="s">
        <v>57</v>
      </c>
      <c r="J4" s="13" t="s">
        <v>246</v>
      </c>
      <c r="K4" s="14"/>
      <c r="L4" s="14"/>
      <c r="M4" s="15"/>
      <c r="N4" s="13" t="s">
        <v>189</v>
      </c>
      <c r="O4" s="14"/>
      <c r="P4" s="15"/>
      <c r="Q4" s="12" t="s">
        <v>63</v>
      </c>
      <c r="R4" s="13" t="s">
        <v>80</v>
      </c>
      <c r="S4" s="14"/>
      <c r="T4" s="14"/>
      <c r="U4" s="14"/>
      <c r="V4" s="14"/>
      <c r="W4" s="15"/>
    </row>
    <row r="5" ht="21.75" customHeight="1" spans="1:23">
      <c r="A5" s="16"/>
      <c r="B5" s="163"/>
      <c r="C5" s="16"/>
      <c r="D5" s="16"/>
      <c r="E5" s="17"/>
      <c r="F5" s="17"/>
      <c r="G5" s="17"/>
      <c r="H5" s="17"/>
      <c r="I5" s="163"/>
      <c r="J5" s="164" t="s">
        <v>60</v>
      </c>
      <c r="K5" s="165"/>
      <c r="L5" s="12" t="s">
        <v>61</v>
      </c>
      <c r="M5" s="12" t="s">
        <v>62</v>
      </c>
      <c r="N5" s="12" t="s">
        <v>60</v>
      </c>
      <c r="O5" s="12" t="s">
        <v>61</v>
      </c>
      <c r="P5" s="12" t="s">
        <v>62</v>
      </c>
      <c r="Q5" s="17"/>
      <c r="R5" s="12" t="s">
        <v>59</v>
      </c>
      <c r="S5" s="11" t="s">
        <v>66</v>
      </c>
      <c r="T5" s="11" t="s">
        <v>195</v>
      </c>
      <c r="U5" s="11" t="s">
        <v>68</v>
      </c>
      <c r="V5" s="11" t="s">
        <v>69</v>
      </c>
      <c r="W5" s="11" t="s">
        <v>70</v>
      </c>
    </row>
    <row r="6" ht="40.5" customHeight="1" spans="1:23">
      <c r="A6" s="163"/>
      <c r="B6" s="163"/>
      <c r="C6" s="163"/>
      <c r="D6" s="163"/>
      <c r="E6" s="163"/>
      <c r="F6" s="163"/>
      <c r="G6" s="163"/>
      <c r="H6" s="163"/>
      <c r="I6" s="163"/>
      <c r="J6" s="166" t="s">
        <v>59</v>
      </c>
      <c r="K6" s="167"/>
      <c r="L6" s="163"/>
      <c r="M6" s="163"/>
      <c r="N6" s="163"/>
      <c r="O6" s="163"/>
      <c r="P6" s="163"/>
      <c r="Q6" s="163"/>
      <c r="R6" s="163"/>
      <c r="S6" s="168"/>
      <c r="T6" s="168"/>
      <c r="U6" s="168"/>
      <c r="V6" s="168"/>
      <c r="W6" s="168"/>
    </row>
    <row r="7" ht="15" customHeight="1" spans="1:23">
      <c r="A7" s="18"/>
      <c r="B7" s="169"/>
      <c r="C7" s="18"/>
      <c r="D7" s="18"/>
      <c r="E7" s="19"/>
      <c r="F7" s="19"/>
      <c r="G7" s="19"/>
      <c r="H7" s="19"/>
      <c r="I7" s="169"/>
      <c r="J7" s="149" t="s">
        <v>59</v>
      </c>
      <c r="K7" s="149" t="s">
        <v>247</v>
      </c>
      <c r="L7" s="19"/>
      <c r="M7" s="19"/>
      <c r="N7" s="19"/>
      <c r="O7" s="19"/>
      <c r="P7" s="19"/>
      <c r="Q7" s="19"/>
      <c r="R7" s="19"/>
      <c r="S7" s="19"/>
      <c r="T7" s="19"/>
      <c r="U7" s="169"/>
      <c r="V7" s="19"/>
      <c r="W7" s="19"/>
    </row>
    <row r="8" ht="32.9" customHeight="1" spans="1:23">
      <c r="A8" s="170">
        <v>1</v>
      </c>
      <c r="B8" s="170">
        <v>2</v>
      </c>
      <c r="C8" s="170">
        <v>3</v>
      </c>
      <c r="D8" s="170">
        <v>4</v>
      </c>
      <c r="E8" s="170">
        <v>5</v>
      </c>
      <c r="F8" s="170">
        <v>6</v>
      </c>
      <c r="G8" s="170">
        <v>7</v>
      </c>
      <c r="H8" s="170">
        <v>8</v>
      </c>
      <c r="I8" s="170">
        <v>9</v>
      </c>
      <c r="J8" s="170">
        <v>10</v>
      </c>
      <c r="K8" s="170">
        <v>11</v>
      </c>
      <c r="L8" s="170">
        <v>12</v>
      </c>
      <c r="M8" s="170">
        <v>13</v>
      </c>
      <c r="N8" s="170">
        <v>14</v>
      </c>
      <c r="O8" s="170">
        <v>15</v>
      </c>
      <c r="P8" s="170">
        <v>16</v>
      </c>
      <c r="Q8" s="170">
        <v>17</v>
      </c>
      <c r="R8" s="170">
        <v>18</v>
      </c>
      <c r="S8" s="170">
        <v>19</v>
      </c>
      <c r="T8" s="170">
        <v>20</v>
      </c>
      <c r="U8" s="170">
        <v>21</v>
      </c>
      <c r="V8" s="170">
        <v>22</v>
      </c>
      <c r="W8" s="170">
        <v>23</v>
      </c>
    </row>
    <row r="9" s="157" customFormat="1" ht="30" customHeight="1" spans="1:23">
      <c r="A9" s="171" t="s">
        <v>248</v>
      </c>
      <c r="B9" s="171"/>
      <c r="C9" s="171"/>
      <c r="D9" s="22"/>
      <c r="E9" s="22"/>
      <c r="F9" s="22"/>
      <c r="G9" s="22"/>
      <c r="H9" s="22"/>
      <c r="I9" s="24">
        <v>40000</v>
      </c>
      <c r="J9" s="24">
        <v>40000</v>
      </c>
      <c r="K9" s="24">
        <v>40000</v>
      </c>
      <c r="L9" s="24"/>
      <c r="M9" s="24"/>
      <c r="N9" s="172"/>
      <c r="O9" s="172"/>
      <c r="P9" s="172"/>
      <c r="Q9" s="24"/>
      <c r="R9" s="24"/>
      <c r="S9" s="24"/>
      <c r="T9" s="24"/>
      <c r="U9" s="173"/>
      <c r="V9" s="24"/>
      <c r="W9" s="24"/>
    </row>
    <row r="10" s="157" customFormat="1" ht="30" customHeight="1" spans="1:23">
      <c r="A10" s="22" t="s">
        <v>249</v>
      </c>
      <c r="B10" s="22" t="s">
        <v>250</v>
      </c>
      <c r="C10" s="22" t="s">
        <v>248</v>
      </c>
      <c r="D10" s="22" t="s">
        <v>72</v>
      </c>
      <c r="E10" s="22" t="s">
        <v>96</v>
      </c>
      <c r="F10" s="22" t="s">
        <v>163</v>
      </c>
      <c r="G10" s="22" t="s">
        <v>251</v>
      </c>
      <c r="H10" s="22" t="s">
        <v>252</v>
      </c>
      <c r="I10" s="24">
        <v>40000</v>
      </c>
      <c r="J10" s="24">
        <v>40000</v>
      </c>
      <c r="K10" s="24">
        <v>40000</v>
      </c>
      <c r="L10" s="24"/>
      <c r="M10" s="24"/>
      <c r="N10" s="172"/>
      <c r="O10" s="172"/>
      <c r="P10" s="172"/>
      <c r="Q10" s="24"/>
      <c r="R10" s="24"/>
      <c r="S10" s="24"/>
      <c r="T10" s="24"/>
      <c r="U10" s="173"/>
      <c r="V10" s="24"/>
      <c r="W10" s="24"/>
    </row>
    <row r="11" s="157" customFormat="1" ht="30" customHeight="1" spans="1:23">
      <c r="A11" s="171" t="s">
        <v>253</v>
      </c>
      <c r="B11" s="174"/>
      <c r="C11" s="174"/>
      <c r="D11" s="174"/>
      <c r="E11" s="174"/>
      <c r="F11" s="174"/>
      <c r="G11" s="174"/>
      <c r="H11" s="174"/>
      <c r="I11" s="24">
        <v>150000</v>
      </c>
      <c r="J11" s="24">
        <v>150000</v>
      </c>
      <c r="K11" s="24">
        <v>150000</v>
      </c>
      <c r="L11" s="24"/>
      <c r="M11" s="24"/>
      <c r="N11" s="172"/>
      <c r="O11" s="172"/>
      <c r="P11" s="172"/>
      <c r="Q11" s="24"/>
      <c r="R11" s="24"/>
      <c r="S11" s="24"/>
      <c r="T11" s="24"/>
      <c r="U11" s="173"/>
      <c r="V11" s="24"/>
      <c r="W11" s="24"/>
    </row>
    <row r="12" s="157" customFormat="1" ht="30" customHeight="1" spans="1:23">
      <c r="A12" s="22" t="s">
        <v>254</v>
      </c>
      <c r="B12" s="22" t="s">
        <v>255</v>
      </c>
      <c r="C12" s="22" t="s">
        <v>253</v>
      </c>
      <c r="D12" s="22" t="s">
        <v>72</v>
      </c>
      <c r="E12" s="22" t="s">
        <v>89</v>
      </c>
      <c r="F12" s="22" t="s">
        <v>159</v>
      </c>
      <c r="G12" s="22" t="s">
        <v>256</v>
      </c>
      <c r="H12" s="22" t="s">
        <v>257</v>
      </c>
      <c r="I12" s="24">
        <v>3500</v>
      </c>
      <c r="J12" s="24">
        <v>3500</v>
      </c>
      <c r="K12" s="24">
        <v>3500</v>
      </c>
      <c r="L12" s="24"/>
      <c r="M12" s="24"/>
      <c r="N12" s="172"/>
      <c r="O12" s="172"/>
      <c r="P12" s="172"/>
      <c r="Q12" s="24"/>
      <c r="R12" s="24"/>
      <c r="S12" s="24"/>
      <c r="T12" s="24"/>
      <c r="U12" s="173"/>
      <c r="V12" s="24"/>
      <c r="W12" s="24"/>
    </row>
    <row r="13" s="157" customFormat="1" ht="30" customHeight="1" spans="1:23">
      <c r="A13" s="22" t="s">
        <v>254</v>
      </c>
      <c r="B13" s="22" t="s">
        <v>255</v>
      </c>
      <c r="C13" s="22" t="s">
        <v>253</v>
      </c>
      <c r="D13" s="22" t="s">
        <v>72</v>
      </c>
      <c r="E13" s="22" t="s">
        <v>89</v>
      </c>
      <c r="F13" s="22" t="s">
        <v>159</v>
      </c>
      <c r="G13" s="22" t="s">
        <v>223</v>
      </c>
      <c r="H13" s="22" t="s">
        <v>224</v>
      </c>
      <c r="I13" s="24">
        <v>30000</v>
      </c>
      <c r="J13" s="24">
        <v>30000</v>
      </c>
      <c r="K13" s="24">
        <v>30000</v>
      </c>
      <c r="L13" s="24"/>
      <c r="M13" s="24"/>
      <c r="N13" s="172"/>
      <c r="O13" s="172"/>
      <c r="P13" s="172"/>
      <c r="Q13" s="24"/>
      <c r="R13" s="24"/>
      <c r="S13" s="24"/>
      <c r="T13" s="24"/>
      <c r="U13" s="173"/>
      <c r="V13" s="24"/>
      <c r="W13" s="24"/>
    </row>
    <row r="14" s="157" customFormat="1" ht="30" customHeight="1" spans="1:23">
      <c r="A14" s="22" t="s">
        <v>254</v>
      </c>
      <c r="B14" s="22" t="s">
        <v>255</v>
      </c>
      <c r="C14" s="22" t="s">
        <v>253</v>
      </c>
      <c r="D14" s="22" t="s">
        <v>72</v>
      </c>
      <c r="E14" s="22" t="s">
        <v>89</v>
      </c>
      <c r="F14" s="22" t="s">
        <v>159</v>
      </c>
      <c r="G14" s="22" t="s">
        <v>258</v>
      </c>
      <c r="H14" s="22" t="s">
        <v>259</v>
      </c>
      <c r="I14" s="24">
        <v>116500</v>
      </c>
      <c r="J14" s="24">
        <v>116500</v>
      </c>
      <c r="K14" s="24">
        <v>116500</v>
      </c>
      <c r="L14" s="24"/>
      <c r="M14" s="24"/>
      <c r="N14" s="172"/>
      <c r="O14" s="172"/>
      <c r="P14" s="172"/>
      <c r="Q14" s="24"/>
      <c r="R14" s="24"/>
      <c r="S14" s="24"/>
      <c r="T14" s="24"/>
      <c r="U14" s="173"/>
      <c r="V14" s="24"/>
      <c r="W14" s="24"/>
    </row>
    <row r="15" s="157" customFormat="1" ht="30" customHeight="1" spans="1:23">
      <c r="A15" s="171" t="s">
        <v>260</v>
      </c>
      <c r="B15" s="174"/>
      <c r="C15" s="174"/>
      <c r="D15" s="174"/>
      <c r="E15" s="174"/>
      <c r="F15" s="174"/>
      <c r="G15" s="174"/>
      <c r="H15" s="174"/>
      <c r="I15" s="24">
        <v>20000</v>
      </c>
      <c r="J15" s="24">
        <v>20000</v>
      </c>
      <c r="K15" s="24">
        <v>20000</v>
      </c>
      <c r="L15" s="24"/>
      <c r="M15" s="24"/>
      <c r="N15" s="172"/>
      <c r="O15" s="172"/>
      <c r="P15" s="172"/>
      <c r="Q15" s="24"/>
      <c r="R15" s="24"/>
      <c r="S15" s="24"/>
      <c r="T15" s="24"/>
      <c r="U15" s="173"/>
      <c r="V15" s="24"/>
      <c r="W15" s="24"/>
    </row>
    <row r="16" s="157" customFormat="1" ht="30" customHeight="1" spans="1:23">
      <c r="A16" s="22" t="s">
        <v>254</v>
      </c>
      <c r="B16" s="22" t="s">
        <v>261</v>
      </c>
      <c r="C16" s="22" t="s">
        <v>260</v>
      </c>
      <c r="D16" s="22" t="s">
        <v>72</v>
      </c>
      <c r="E16" s="22" t="s">
        <v>89</v>
      </c>
      <c r="F16" s="22" t="s">
        <v>159</v>
      </c>
      <c r="G16" s="22" t="s">
        <v>221</v>
      </c>
      <c r="H16" s="22" t="s">
        <v>222</v>
      </c>
      <c r="I16" s="24">
        <v>20000</v>
      </c>
      <c r="J16" s="24">
        <v>20000</v>
      </c>
      <c r="K16" s="24">
        <v>20000</v>
      </c>
      <c r="L16" s="24"/>
      <c r="M16" s="24"/>
      <c r="N16" s="172"/>
      <c r="O16" s="172"/>
      <c r="P16" s="172"/>
      <c r="Q16" s="24"/>
      <c r="R16" s="24"/>
      <c r="S16" s="24"/>
      <c r="T16" s="24"/>
      <c r="U16" s="173"/>
      <c r="V16" s="24"/>
      <c r="W16" s="24"/>
    </row>
    <row r="17" s="158" customFormat="1" ht="30" customHeight="1" spans="1:23">
      <c r="A17" s="171" t="s">
        <v>262</v>
      </c>
      <c r="B17" s="174"/>
      <c r="C17" s="174"/>
      <c r="D17" s="174"/>
      <c r="E17" s="174"/>
      <c r="F17" s="174"/>
      <c r="G17" s="174"/>
      <c r="H17" s="174"/>
      <c r="I17" s="24">
        <v>20000</v>
      </c>
      <c r="J17" s="24">
        <v>20000</v>
      </c>
      <c r="K17" s="24">
        <v>20000</v>
      </c>
      <c r="L17" s="24"/>
      <c r="M17" s="24"/>
      <c r="N17" s="172"/>
      <c r="O17" s="172"/>
      <c r="P17" s="172"/>
      <c r="Q17" s="24"/>
      <c r="R17" s="24"/>
      <c r="S17" s="24"/>
      <c r="T17" s="24"/>
      <c r="U17" s="173"/>
      <c r="V17" s="24"/>
      <c r="W17" s="24"/>
    </row>
    <row r="18" s="157" customFormat="1" ht="30" customHeight="1" spans="1:23">
      <c r="A18" s="22" t="s">
        <v>254</v>
      </c>
      <c r="B18" s="22" t="s">
        <v>263</v>
      </c>
      <c r="C18" s="22" t="s">
        <v>262</v>
      </c>
      <c r="D18" s="22" t="s">
        <v>72</v>
      </c>
      <c r="E18" s="22" t="s">
        <v>89</v>
      </c>
      <c r="F18" s="22" t="s">
        <v>159</v>
      </c>
      <c r="G18" s="22" t="s">
        <v>221</v>
      </c>
      <c r="H18" s="22" t="s">
        <v>222</v>
      </c>
      <c r="I18" s="24">
        <v>20000</v>
      </c>
      <c r="J18" s="24">
        <v>20000</v>
      </c>
      <c r="K18" s="24">
        <v>20000</v>
      </c>
      <c r="L18" s="24"/>
      <c r="M18" s="24"/>
      <c r="N18" s="172"/>
      <c r="O18" s="172"/>
      <c r="P18" s="172"/>
      <c r="Q18" s="24"/>
      <c r="R18" s="24"/>
      <c r="S18" s="24"/>
      <c r="T18" s="24"/>
      <c r="U18" s="173"/>
      <c r="V18" s="24"/>
      <c r="W18" s="24"/>
    </row>
    <row r="19" s="157" customFormat="1" ht="30" customHeight="1" spans="1:23">
      <c r="A19" s="175" t="s">
        <v>108</v>
      </c>
      <c r="B19" s="176"/>
      <c r="C19" s="176"/>
      <c r="D19" s="176"/>
      <c r="E19" s="176"/>
      <c r="F19" s="176"/>
      <c r="G19" s="176"/>
      <c r="H19" s="177"/>
      <c r="I19" s="24">
        <v>230000</v>
      </c>
      <c r="J19" s="24">
        <v>230000</v>
      </c>
      <c r="K19" s="178">
        <v>230000</v>
      </c>
      <c r="L19" s="24"/>
      <c r="M19" s="24"/>
      <c r="N19" s="172"/>
      <c r="O19" s="172"/>
      <c r="P19" s="172"/>
      <c r="Q19" s="24"/>
      <c r="R19" s="24"/>
      <c r="S19" s="24"/>
      <c r="T19" s="24"/>
      <c r="U19" s="179"/>
      <c r="V19" s="24"/>
      <c r="W19" s="24"/>
    </row>
  </sheetData>
  <mergeCells count="32">
    <mergeCell ref="A2:W2"/>
    <mergeCell ref="A3:H3"/>
    <mergeCell ref="J4:M4"/>
    <mergeCell ref="N4:P4"/>
    <mergeCell ref="R4:W4"/>
    <mergeCell ref="A9:C9"/>
    <mergeCell ref="A11:C11"/>
    <mergeCell ref="A15:C15"/>
    <mergeCell ref="A17:C17"/>
    <mergeCell ref="A19:H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46"/>
  <sheetViews>
    <sheetView showZeros="0" topLeftCell="A15" workbookViewId="0">
      <selection activeCell="B38" sqref="B38"/>
    </sheetView>
  </sheetViews>
  <sheetFormatPr defaultColWidth="9.13888888888889" defaultRowHeight="12" customHeight="1"/>
  <cols>
    <col min="1" max="1" width="34.6666666666667" customWidth="1"/>
    <col min="2" max="2" width="32" customWidth="1"/>
    <col min="3" max="3" width="17.1759259259259" customWidth="1"/>
    <col min="4" max="4" width="21.037037037037" customWidth="1"/>
    <col min="5" max="5" width="23.5740740740741" customWidth="1"/>
    <col min="6" max="6" width="11.287037037037" customWidth="1"/>
    <col min="7" max="7" width="10.3148148148148" customWidth="1"/>
    <col min="8" max="8" width="9.31481481481481" customWidth="1"/>
    <col min="9" max="9" width="13.4259259259259" customWidth="1"/>
    <col min="10" max="10" width="27.4537037037037" customWidth="1"/>
  </cols>
  <sheetData>
    <row r="1" customHeight="1" spans="1:10">
      <c r="A1" s="1"/>
      <c r="B1" s="1"/>
      <c r="C1" s="1"/>
      <c r="D1" s="1"/>
      <c r="E1" s="1"/>
      <c r="F1" s="1"/>
      <c r="G1" s="1"/>
      <c r="H1" s="1"/>
      <c r="I1" s="1"/>
      <c r="J1" s="145" t="s">
        <v>264</v>
      </c>
    </row>
    <row r="2" ht="28.5" customHeight="1" spans="1:10">
      <c r="A2" s="5" t="s">
        <v>265</v>
      </c>
      <c r="B2" s="6"/>
      <c r="C2" s="6"/>
      <c r="D2" s="6"/>
      <c r="E2" s="6"/>
      <c r="F2" s="146"/>
      <c r="G2" s="6"/>
      <c r="H2" s="146"/>
      <c r="I2" s="146"/>
      <c r="J2" s="6"/>
    </row>
    <row r="3" ht="15" customHeight="1" spans="1:10">
      <c r="A3" s="147" t="str">
        <f>"单位名称："&amp;"维西傈僳族自治县总工会"</f>
        <v>单位名称：维西傈僳族自治县总工会</v>
      </c>
      <c r="B3" s="148"/>
      <c r="C3" s="1"/>
      <c r="D3" s="1"/>
      <c r="E3" s="1"/>
      <c r="F3" s="1"/>
      <c r="G3" s="1"/>
      <c r="H3" s="1"/>
      <c r="I3" s="1"/>
      <c r="J3" s="1"/>
    </row>
    <row r="4" ht="14.25" customHeight="1" spans="1:10">
      <c r="A4" s="149" t="s">
        <v>266</v>
      </c>
      <c r="B4" s="149" t="s">
        <v>267</v>
      </c>
      <c r="C4" s="149" t="s">
        <v>268</v>
      </c>
      <c r="D4" s="149" t="s">
        <v>269</v>
      </c>
      <c r="E4" s="149" t="s">
        <v>270</v>
      </c>
      <c r="F4" s="150" t="s">
        <v>271</v>
      </c>
      <c r="G4" s="149" t="s">
        <v>272</v>
      </c>
      <c r="H4" s="150" t="s">
        <v>273</v>
      </c>
      <c r="I4" s="150" t="s">
        <v>274</v>
      </c>
      <c r="J4" s="149" t="s">
        <v>275</v>
      </c>
    </row>
    <row r="5" ht="14.25" customHeight="1" spans="1:10">
      <c r="A5" s="151">
        <v>1</v>
      </c>
      <c r="B5" s="151">
        <v>2</v>
      </c>
      <c r="C5" s="151">
        <v>3</v>
      </c>
      <c r="D5" s="151">
        <v>4</v>
      </c>
      <c r="E5" s="151">
        <v>5</v>
      </c>
      <c r="F5" s="151">
        <v>6</v>
      </c>
      <c r="G5" s="151">
        <v>7</v>
      </c>
      <c r="H5" s="151">
        <v>8</v>
      </c>
      <c r="I5" s="151">
        <v>9</v>
      </c>
      <c r="J5" s="151">
        <v>10</v>
      </c>
    </row>
    <row r="6" ht="33.75" customHeight="1" spans="1:10">
      <c r="A6" s="152" t="s">
        <v>72</v>
      </c>
      <c r="B6" s="153"/>
      <c r="C6" s="153"/>
      <c r="D6" s="153"/>
      <c r="E6" s="152"/>
      <c r="F6" s="153"/>
      <c r="G6" s="152"/>
      <c r="H6" s="153"/>
      <c r="I6" s="153"/>
      <c r="J6" s="152"/>
    </row>
    <row r="7" ht="33.75" customHeight="1" spans="1:10">
      <c r="A7" s="152" t="str">
        <f>"   "&amp;"维西傈僳族自治县总工会业务经费"</f>
        <v>   维西傈僳族自治县总工会业务经费</v>
      </c>
      <c r="B7" s="154" t="s">
        <v>276</v>
      </c>
      <c r="C7" s="155"/>
      <c r="D7" s="155"/>
      <c r="E7" s="155"/>
      <c r="F7" s="156"/>
      <c r="G7" s="155"/>
      <c r="H7" s="156"/>
      <c r="I7" s="156"/>
      <c r="J7" s="155"/>
    </row>
    <row r="8" ht="33.75" customHeight="1" spans="1:10">
      <c r="A8" s="152"/>
      <c r="B8" s="154"/>
      <c r="C8" s="155" t="s">
        <v>277</v>
      </c>
      <c r="D8" s="155" t="s">
        <v>278</v>
      </c>
      <c r="E8" s="155" t="s">
        <v>279</v>
      </c>
      <c r="F8" s="156" t="s">
        <v>280</v>
      </c>
      <c r="G8" s="155" t="s">
        <v>281</v>
      </c>
      <c r="H8" s="156" t="s">
        <v>282</v>
      </c>
      <c r="I8" s="156" t="s">
        <v>283</v>
      </c>
      <c r="J8" s="155" t="s">
        <v>284</v>
      </c>
    </row>
    <row r="9" ht="33.75" customHeight="1" spans="1:10">
      <c r="A9" s="25"/>
      <c r="B9" s="25"/>
      <c r="C9" s="155" t="s">
        <v>277</v>
      </c>
      <c r="D9" s="155" t="s">
        <v>278</v>
      </c>
      <c r="E9" s="155" t="s">
        <v>285</v>
      </c>
      <c r="F9" s="156" t="s">
        <v>280</v>
      </c>
      <c r="G9" s="155" t="s">
        <v>286</v>
      </c>
      <c r="H9" s="156" t="s">
        <v>287</v>
      </c>
      <c r="I9" s="156" t="s">
        <v>283</v>
      </c>
      <c r="J9" s="155" t="s">
        <v>288</v>
      </c>
    </row>
    <row r="10" ht="33.75" customHeight="1" spans="1:10">
      <c r="A10" s="25"/>
      <c r="B10" s="25"/>
      <c r="C10" s="155" t="s">
        <v>277</v>
      </c>
      <c r="D10" s="155" t="s">
        <v>289</v>
      </c>
      <c r="E10" s="155" t="s">
        <v>290</v>
      </c>
      <c r="F10" s="156" t="s">
        <v>280</v>
      </c>
      <c r="G10" s="155" t="s">
        <v>286</v>
      </c>
      <c r="H10" s="156" t="s">
        <v>287</v>
      </c>
      <c r="I10" s="156" t="s">
        <v>291</v>
      </c>
      <c r="J10" s="155" t="s">
        <v>292</v>
      </c>
    </row>
    <row r="11" customHeight="1" spans="1:10">
      <c r="A11" s="25"/>
      <c r="B11" s="25"/>
      <c r="C11" s="155" t="s">
        <v>277</v>
      </c>
      <c r="D11" s="155" t="s">
        <v>289</v>
      </c>
      <c r="E11" s="155" t="s">
        <v>293</v>
      </c>
      <c r="F11" s="156" t="s">
        <v>280</v>
      </c>
      <c r="G11" s="155" t="s">
        <v>286</v>
      </c>
      <c r="H11" s="156" t="s">
        <v>287</v>
      </c>
      <c r="I11" s="156" t="s">
        <v>291</v>
      </c>
      <c r="J11" s="155" t="s">
        <v>294</v>
      </c>
    </row>
    <row r="12" customHeight="1" spans="1:10">
      <c r="A12" s="25"/>
      <c r="B12" s="25"/>
      <c r="C12" s="155" t="s">
        <v>277</v>
      </c>
      <c r="D12" s="155" t="s">
        <v>295</v>
      </c>
      <c r="E12" s="155" t="s">
        <v>296</v>
      </c>
      <c r="F12" s="156" t="s">
        <v>280</v>
      </c>
      <c r="G12" s="155" t="s">
        <v>297</v>
      </c>
      <c r="H12" s="156" t="s">
        <v>298</v>
      </c>
      <c r="I12" s="156" t="s">
        <v>283</v>
      </c>
      <c r="J12" s="155" t="s">
        <v>299</v>
      </c>
    </row>
    <row r="13" customHeight="1" spans="1:10">
      <c r="A13" s="25"/>
      <c r="B13" s="25"/>
      <c r="C13" s="155" t="s">
        <v>300</v>
      </c>
      <c r="D13" s="155" t="s">
        <v>301</v>
      </c>
      <c r="E13" s="155" t="s">
        <v>302</v>
      </c>
      <c r="F13" s="156" t="s">
        <v>303</v>
      </c>
      <c r="G13" s="155" t="s">
        <v>286</v>
      </c>
      <c r="H13" s="156" t="s">
        <v>287</v>
      </c>
      <c r="I13" s="156" t="s">
        <v>291</v>
      </c>
      <c r="J13" s="155" t="s">
        <v>302</v>
      </c>
    </row>
    <row r="14" customHeight="1" spans="1:10">
      <c r="A14" s="25"/>
      <c r="B14" s="25"/>
      <c r="C14" s="155" t="s">
        <v>300</v>
      </c>
      <c r="D14" s="155" t="s">
        <v>304</v>
      </c>
      <c r="E14" s="155" t="s">
        <v>305</v>
      </c>
      <c r="F14" s="156" t="s">
        <v>280</v>
      </c>
      <c r="G14" s="155" t="s">
        <v>306</v>
      </c>
      <c r="H14" s="156" t="s">
        <v>307</v>
      </c>
      <c r="I14" s="156" t="s">
        <v>291</v>
      </c>
      <c r="J14" s="155" t="s">
        <v>308</v>
      </c>
    </row>
    <row r="15" customHeight="1" spans="1:10">
      <c r="A15" s="25"/>
      <c r="B15" s="25"/>
      <c r="C15" s="155" t="s">
        <v>309</v>
      </c>
      <c r="D15" s="155" t="s">
        <v>310</v>
      </c>
      <c r="E15" s="155" t="s">
        <v>311</v>
      </c>
      <c r="F15" s="156" t="s">
        <v>312</v>
      </c>
      <c r="G15" s="155" t="s">
        <v>313</v>
      </c>
      <c r="H15" s="156" t="s">
        <v>287</v>
      </c>
      <c r="I15" s="156" t="s">
        <v>283</v>
      </c>
      <c r="J15" s="155" t="s">
        <v>314</v>
      </c>
    </row>
    <row r="16" customHeight="1" spans="1:10">
      <c r="A16" s="25"/>
      <c r="B16" s="25"/>
      <c r="C16" s="155" t="s">
        <v>315</v>
      </c>
      <c r="D16" s="155" t="s">
        <v>316</v>
      </c>
      <c r="E16" s="155" t="s">
        <v>317</v>
      </c>
      <c r="F16" s="156" t="s">
        <v>280</v>
      </c>
      <c r="G16" s="155" t="s">
        <v>286</v>
      </c>
      <c r="H16" s="156" t="s">
        <v>287</v>
      </c>
      <c r="I16" s="156" t="s">
        <v>291</v>
      </c>
      <c r="J16" s="155" t="s">
        <v>318</v>
      </c>
    </row>
    <row r="17" customHeight="1" spans="1:10">
      <c r="A17" s="25"/>
      <c r="B17" s="25"/>
      <c r="C17" s="155" t="s">
        <v>315</v>
      </c>
      <c r="D17" s="155" t="s">
        <v>319</v>
      </c>
      <c r="E17" s="155" t="s">
        <v>320</v>
      </c>
      <c r="F17" s="156" t="s">
        <v>321</v>
      </c>
      <c r="G17" s="155" t="s">
        <v>286</v>
      </c>
      <c r="H17" s="156" t="s">
        <v>287</v>
      </c>
      <c r="I17" s="156" t="s">
        <v>291</v>
      </c>
      <c r="J17" s="155" t="s">
        <v>320</v>
      </c>
    </row>
    <row r="18" customHeight="1" spans="1:10">
      <c r="A18" s="152" t="str">
        <f>"   "&amp;"新时代产业工人队伍建设改革专项经费"</f>
        <v>   新时代产业工人队伍建设改革专项经费</v>
      </c>
      <c r="B18" s="154" t="s">
        <v>322</v>
      </c>
      <c r="C18" s="25"/>
      <c r="D18" s="25"/>
      <c r="E18" s="25"/>
      <c r="F18" s="25"/>
      <c r="G18" s="25"/>
      <c r="H18" s="25"/>
      <c r="I18" s="25"/>
      <c r="J18" s="25"/>
    </row>
    <row r="19" customHeight="1" spans="1:10">
      <c r="A19" s="25"/>
      <c r="B19" s="25"/>
      <c r="C19" s="155" t="s">
        <v>277</v>
      </c>
      <c r="D19" s="155" t="s">
        <v>278</v>
      </c>
      <c r="E19" s="155" t="s">
        <v>323</v>
      </c>
      <c r="F19" s="156" t="s">
        <v>280</v>
      </c>
      <c r="G19" s="155" t="s">
        <v>286</v>
      </c>
      <c r="H19" s="156" t="s">
        <v>287</v>
      </c>
      <c r="I19" s="156" t="s">
        <v>283</v>
      </c>
      <c r="J19" s="155" t="s">
        <v>324</v>
      </c>
    </row>
    <row r="20" customHeight="1" spans="1:10">
      <c r="A20" s="25"/>
      <c r="B20" s="25"/>
      <c r="C20" s="155" t="s">
        <v>277</v>
      </c>
      <c r="D20" s="155" t="s">
        <v>278</v>
      </c>
      <c r="E20" s="155" t="s">
        <v>325</v>
      </c>
      <c r="F20" s="156" t="s">
        <v>312</v>
      </c>
      <c r="G20" s="155" t="s">
        <v>326</v>
      </c>
      <c r="H20" s="156" t="s">
        <v>327</v>
      </c>
      <c r="I20" s="156" t="s">
        <v>283</v>
      </c>
      <c r="J20" s="155" t="s">
        <v>328</v>
      </c>
    </row>
    <row r="21" customHeight="1" spans="1:10">
      <c r="A21" s="25"/>
      <c r="B21" s="25"/>
      <c r="C21" s="155" t="s">
        <v>277</v>
      </c>
      <c r="D21" s="155" t="s">
        <v>289</v>
      </c>
      <c r="E21" s="155" t="s">
        <v>329</v>
      </c>
      <c r="F21" s="156" t="s">
        <v>312</v>
      </c>
      <c r="G21" s="155" t="s">
        <v>286</v>
      </c>
      <c r="H21" s="156" t="s">
        <v>287</v>
      </c>
      <c r="I21" s="156" t="s">
        <v>291</v>
      </c>
      <c r="J21" s="155" t="s">
        <v>330</v>
      </c>
    </row>
    <row r="22" customHeight="1" spans="1:10">
      <c r="A22" s="25"/>
      <c r="B22" s="25"/>
      <c r="C22" s="155" t="s">
        <v>277</v>
      </c>
      <c r="D22" s="155" t="s">
        <v>295</v>
      </c>
      <c r="E22" s="155" t="s">
        <v>331</v>
      </c>
      <c r="F22" s="156" t="s">
        <v>280</v>
      </c>
      <c r="G22" s="155" t="s">
        <v>332</v>
      </c>
      <c r="H22" s="156" t="s">
        <v>333</v>
      </c>
      <c r="I22" s="156" t="s">
        <v>283</v>
      </c>
      <c r="J22" s="155" t="s">
        <v>334</v>
      </c>
    </row>
    <row r="23" customHeight="1" spans="1:10">
      <c r="A23" s="25"/>
      <c r="B23" s="25"/>
      <c r="C23" s="155" t="s">
        <v>300</v>
      </c>
      <c r="D23" s="155" t="s">
        <v>335</v>
      </c>
      <c r="E23" s="155" t="s">
        <v>336</v>
      </c>
      <c r="F23" s="156" t="s">
        <v>303</v>
      </c>
      <c r="G23" s="155" t="s">
        <v>326</v>
      </c>
      <c r="H23" s="156" t="s">
        <v>287</v>
      </c>
      <c r="I23" s="156" t="s">
        <v>291</v>
      </c>
      <c r="J23" s="155" t="s">
        <v>337</v>
      </c>
    </row>
    <row r="24" customHeight="1" spans="1:10">
      <c r="A24" s="25"/>
      <c r="B24" s="25"/>
      <c r="C24" s="155" t="s">
        <v>309</v>
      </c>
      <c r="D24" s="155" t="s">
        <v>310</v>
      </c>
      <c r="E24" s="155" t="s">
        <v>338</v>
      </c>
      <c r="F24" s="156" t="s">
        <v>312</v>
      </c>
      <c r="G24" s="155" t="s">
        <v>313</v>
      </c>
      <c r="H24" s="156" t="s">
        <v>287</v>
      </c>
      <c r="I24" s="156" t="s">
        <v>283</v>
      </c>
      <c r="J24" s="155" t="s">
        <v>339</v>
      </c>
    </row>
    <row r="25" customHeight="1" spans="1:10">
      <c r="A25" s="25"/>
      <c r="B25" s="25"/>
      <c r="C25" s="155" t="s">
        <v>315</v>
      </c>
      <c r="D25" s="155" t="s">
        <v>316</v>
      </c>
      <c r="E25" s="155" t="s">
        <v>340</v>
      </c>
      <c r="F25" s="156" t="s">
        <v>312</v>
      </c>
      <c r="G25" s="155" t="s">
        <v>286</v>
      </c>
      <c r="H25" s="156" t="s">
        <v>287</v>
      </c>
      <c r="I25" s="156" t="s">
        <v>291</v>
      </c>
      <c r="J25" s="155" t="s">
        <v>341</v>
      </c>
    </row>
    <row r="26" customHeight="1" spans="1:10">
      <c r="A26" s="25"/>
      <c r="B26" s="25"/>
      <c r="C26" s="155" t="s">
        <v>315</v>
      </c>
      <c r="D26" s="155" t="s">
        <v>319</v>
      </c>
      <c r="E26" s="155" t="s">
        <v>342</v>
      </c>
      <c r="F26" s="156" t="s">
        <v>280</v>
      </c>
      <c r="G26" s="155" t="s">
        <v>153</v>
      </c>
      <c r="H26" s="156" t="s">
        <v>343</v>
      </c>
      <c r="I26" s="156" t="s">
        <v>283</v>
      </c>
      <c r="J26" s="155" t="s">
        <v>344</v>
      </c>
    </row>
    <row r="27" customHeight="1" spans="1:10">
      <c r="A27" s="152" t="str">
        <f>"   "&amp;"工人文化宫运行维护经费"</f>
        <v>   工人文化宫运行维护经费</v>
      </c>
      <c r="B27" s="154" t="s">
        <v>345</v>
      </c>
      <c r="C27" s="25"/>
      <c r="D27" s="25"/>
      <c r="E27" s="25"/>
      <c r="F27" s="25"/>
      <c r="G27" s="25"/>
      <c r="H27" s="25"/>
      <c r="I27" s="25"/>
      <c r="J27" s="25"/>
    </row>
    <row r="28" customHeight="1" spans="1:10">
      <c r="A28" s="25"/>
      <c r="B28" s="25"/>
      <c r="C28" s="155" t="s">
        <v>277</v>
      </c>
      <c r="D28" s="155" t="s">
        <v>278</v>
      </c>
      <c r="E28" s="155" t="s">
        <v>346</v>
      </c>
      <c r="F28" s="156" t="s">
        <v>280</v>
      </c>
      <c r="G28" s="155" t="s">
        <v>347</v>
      </c>
      <c r="H28" s="156" t="s">
        <v>348</v>
      </c>
      <c r="I28" s="156" t="s">
        <v>283</v>
      </c>
      <c r="J28" s="155" t="s">
        <v>349</v>
      </c>
    </row>
    <row r="29" customHeight="1" spans="1:10">
      <c r="A29" s="25"/>
      <c r="B29" s="25"/>
      <c r="C29" s="155" t="s">
        <v>277</v>
      </c>
      <c r="D29" s="155" t="s">
        <v>289</v>
      </c>
      <c r="E29" s="155" t="s">
        <v>350</v>
      </c>
      <c r="F29" s="156" t="s">
        <v>312</v>
      </c>
      <c r="G29" s="155" t="s">
        <v>313</v>
      </c>
      <c r="H29" s="156" t="s">
        <v>287</v>
      </c>
      <c r="I29" s="156" t="s">
        <v>283</v>
      </c>
      <c r="J29" s="155" t="s">
        <v>351</v>
      </c>
    </row>
    <row r="30" customHeight="1" spans="1:10">
      <c r="A30" s="25"/>
      <c r="B30" s="25"/>
      <c r="C30" s="155" t="s">
        <v>277</v>
      </c>
      <c r="D30" s="155" t="s">
        <v>295</v>
      </c>
      <c r="E30" s="155" t="s">
        <v>352</v>
      </c>
      <c r="F30" s="156" t="s">
        <v>280</v>
      </c>
      <c r="G30" s="155" t="s">
        <v>286</v>
      </c>
      <c r="H30" s="156" t="s">
        <v>287</v>
      </c>
      <c r="I30" s="156" t="s">
        <v>283</v>
      </c>
      <c r="J30" s="155" t="s">
        <v>353</v>
      </c>
    </row>
    <row r="31" customHeight="1" spans="1:10">
      <c r="A31" s="25"/>
      <c r="B31" s="25"/>
      <c r="C31" s="155" t="s">
        <v>300</v>
      </c>
      <c r="D31" s="155" t="s">
        <v>335</v>
      </c>
      <c r="E31" s="155" t="s">
        <v>354</v>
      </c>
      <c r="F31" s="156" t="s">
        <v>280</v>
      </c>
      <c r="G31" s="155" t="s">
        <v>355</v>
      </c>
      <c r="H31" s="156" t="s">
        <v>307</v>
      </c>
      <c r="I31" s="156" t="s">
        <v>291</v>
      </c>
      <c r="J31" s="155" t="s">
        <v>356</v>
      </c>
    </row>
    <row r="32" customHeight="1" spans="1:10">
      <c r="A32" s="25"/>
      <c r="B32" s="25"/>
      <c r="C32" s="155" t="s">
        <v>309</v>
      </c>
      <c r="D32" s="155" t="s">
        <v>310</v>
      </c>
      <c r="E32" s="155" t="s">
        <v>357</v>
      </c>
      <c r="F32" s="156" t="s">
        <v>312</v>
      </c>
      <c r="G32" s="155" t="s">
        <v>313</v>
      </c>
      <c r="H32" s="156" t="s">
        <v>287</v>
      </c>
      <c r="I32" s="156" t="s">
        <v>283</v>
      </c>
      <c r="J32" s="155" t="s">
        <v>358</v>
      </c>
    </row>
    <row r="33" customHeight="1" spans="1:10">
      <c r="A33" s="25"/>
      <c r="B33" s="25"/>
      <c r="C33" s="155" t="s">
        <v>315</v>
      </c>
      <c r="D33" s="155" t="s">
        <v>316</v>
      </c>
      <c r="E33" s="155" t="s">
        <v>359</v>
      </c>
      <c r="F33" s="156" t="s">
        <v>280</v>
      </c>
      <c r="G33" s="155" t="s">
        <v>286</v>
      </c>
      <c r="H33" s="156" t="s">
        <v>287</v>
      </c>
      <c r="I33" s="156" t="s">
        <v>291</v>
      </c>
      <c r="J33" s="155" t="s">
        <v>360</v>
      </c>
    </row>
    <row r="34" customHeight="1" spans="1:10">
      <c r="A34" s="25"/>
      <c r="B34" s="25"/>
      <c r="C34" s="155" t="s">
        <v>315</v>
      </c>
      <c r="D34" s="155" t="s">
        <v>319</v>
      </c>
      <c r="E34" s="155" t="s">
        <v>320</v>
      </c>
      <c r="F34" s="156" t="s">
        <v>321</v>
      </c>
      <c r="G34" s="155" t="s">
        <v>286</v>
      </c>
      <c r="H34" s="156" t="s">
        <v>287</v>
      </c>
      <c r="I34" s="156" t="s">
        <v>291</v>
      </c>
      <c r="J34" s="155" t="s">
        <v>320</v>
      </c>
    </row>
    <row r="35" customHeight="1" spans="1:10">
      <c r="A35" s="152" t="str">
        <f>"   "&amp;"财政帮扶配套专项资金"</f>
        <v>   财政帮扶配套专项资金</v>
      </c>
      <c r="B35" s="154" t="s">
        <v>361</v>
      </c>
      <c r="C35" s="25"/>
      <c r="D35" s="25"/>
      <c r="E35" s="25"/>
      <c r="F35" s="25"/>
      <c r="G35" s="25"/>
      <c r="H35" s="25"/>
      <c r="I35" s="25"/>
      <c r="J35" s="25"/>
    </row>
    <row r="36" customHeight="1" spans="1:10">
      <c r="A36" s="25"/>
      <c r="B36" s="25"/>
      <c r="C36" s="155" t="s">
        <v>277</v>
      </c>
      <c r="D36" s="155" t="s">
        <v>278</v>
      </c>
      <c r="E36" s="155" t="s">
        <v>362</v>
      </c>
      <c r="F36" s="156" t="s">
        <v>303</v>
      </c>
      <c r="G36" s="155" t="s">
        <v>363</v>
      </c>
      <c r="H36" s="156" t="s">
        <v>327</v>
      </c>
      <c r="I36" s="156" t="s">
        <v>283</v>
      </c>
      <c r="J36" s="155" t="s">
        <v>364</v>
      </c>
    </row>
    <row r="37" customHeight="1" spans="1:10">
      <c r="A37" s="25"/>
      <c r="B37" s="25"/>
      <c r="C37" s="155" t="s">
        <v>277</v>
      </c>
      <c r="D37" s="155" t="s">
        <v>278</v>
      </c>
      <c r="E37" s="155" t="s">
        <v>365</v>
      </c>
      <c r="F37" s="156" t="s">
        <v>303</v>
      </c>
      <c r="G37" s="155" t="s">
        <v>366</v>
      </c>
      <c r="H37" s="156" t="s">
        <v>327</v>
      </c>
      <c r="I37" s="156" t="s">
        <v>283</v>
      </c>
      <c r="J37" s="155" t="s">
        <v>367</v>
      </c>
    </row>
    <row r="38" customHeight="1" spans="1:10">
      <c r="A38" s="25"/>
      <c r="B38" s="25"/>
      <c r="C38" s="155" t="s">
        <v>277</v>
      </c>
      <c r="D38" s="155" t="s">
        <v>278</v>
      </c>
      <c r="E38" s="155" t="s">
        <v>368</v>
      </c>
      <c r="F38" s="156" t="s">
        <v>280</v>
      </c>
      <c r="G38" s="155" t="s">
        <v>369</v>
      </c>
      <c r="H38" s="156" t="s">
        <v>370</v>
      </c>
      <c r="I38" s="156" t="s">
        <v>283</v>
      </c>
      <c r="J38" s="155" t="s">
        <v>371</v>
      </c>
    </row>
    <row r="39" customHeight="1" spans="1:10">
      <c r="A39" s="25"/>
      <c r="B39" s="25"/>
      <c r="C39" s="155" t="s">
        <v>277</v>
      </c>
      <c r="D39" s="155" t="s">
        <v>289</v>
      </c>
      <c r="E39" s="155" t="s">
        <v>372</v>
      </c>
      <c r="F39" s="156" t="s">
        <v>312</v>
      </c>
      <c r="G39" s="155" t="s">
        <v>373</v>
      </c>
      <c r="H39" s="156" t="s">
        <v>287</v>
      </c>
      <c r="I39" s="156" t="s">
        <v>283</v>
      </c>
      <c r="J39" s="155" t="s">
        <v>374</v>
      </c>
    </row>
    <row r="40" customHeight="1" spans="1:10">
      <c r="A40" s="25"/>
      <c r="B40" s="25"/>
      <c r="C40" s="155" t="s">
        <v>277</v>
      </c>
      <c r="D40" s="155" t="s">
        <v>289</v>
      </c>
      <c r="E40" s="155" t="s">
        <v>375</v>
      </c>
      <c r="F40" s="156" t="s">
        <v>280</v>
      </c>
      <c r="G40" s="155" t="s">
        <v>286</v>
      </c>
      <c r="H40" s="156" t="s">
        <v>287</v>
      </c>
      <c r="I40" s="156" t="s">
        <v>283</v>
      </c>
      <c r="J40" s="155" t="s">
        <v>376</v>
      </c>
    </row>
    <row r="41" customHeight="1" spans="1:10">
      <c r="A41" s="25"/>
      <c r="B41" s="25"/>
      <c r="C41" s="155" t="s">
        <v>277</v>
      </c>
      <c r="D41" s="155" t="s">
        <v>295</v>
      </c>
      <c r="E41" s="155" t="s">
        <v>377</v>
      </c>
      <c r="F41" s="156" t="s">
        <v>312</v>
      </c>
      <c r="G41" s="155" t="s">
        <v>286</v>
      </c>
      <c r="H41" s="156" t="s">
        <v>287</v>
      </c>
      <c r="I41" s="156" t="s">
        <v>291</v>
      </c>
      <c r="J41" s="155" t="s">
        <v>378</v>
      </c>
    </row>
    <row r="42" customHeight="1" spans="1:10">
      <c r="A42" s="25"/>
      <c r="B42" s="25"/>
      <c r="C42" s="155" t="s">
        <v>300</v>
      </c>
      <c r="D42" s="155" t="s">
        <v>304</v>
      </c>
      <c r="E42" s="155" t="s">
        <v>379</v>
      </c>
      <c r="F42" s="156" t="s">
        <v>312</v>
      </c>
      <c r="G42" s="155" t="s">
        <v>373</v>
      </c>
      <c r="H42" s="156" t="s">
        <v>287</v>
      </c>
      <c r="I42" s="156" t="s">
        <v>291</v>
      </c>
      <c r="J42" s="155" t="s">
        <v>380</v>
      </c>
    </row>
    <row r="43" customHeight="1" spans="1:10">
      <c r="A43" s="25"/>
      <c r="B43" s="25"/>
      <c r="C43" s="155" t="s">
        <v>300</v>
      </c>
      <c r="D43" s="155" t="s">
        <v>304</v>
      </c>
      <c r="E43" s="155" t="s">
        <v>381</v>
      </c>
      <c r="F43" s="156" t="s">
        <v>303</v>
      </c>
      <c r="G43" s="155" t="s">
        <v>382</v>
      </c>
      <c r="H43" s="156" t="s">
        <v>327</v>
      </c>
      <c r="I43" s="156" t="s">
        <v>291</v>
      </c>
      <c r="J43" s="155" t="s">
        <v>383</v>
      </c>
    </row>
    <row r="44" customHeight="1" spans="1:10">
      <c r="A44" s="25"/>
      <c r="B44" s="25"/>
      <c r="C44" s="155" t="s">
        <v>309</v>
      </c>
      <c r="D44" s="155" t="s">
        <v>310</v>
      </c>
      <c r="E44" s="155" t="s">
        <v>384</v>
      </c>
      <c r="F44" s="156" t="s">
        <v>280</v>
      </c>
      <c r="G44" s="155" t="s">
        <v>373</v>
      </c>
      <c r="H44" s="156" t="s">
        <v>287</v>
      </c>
      <c r="I44" s="156" t="s">
        <v>291</v>
      </c>
      <c r="J44" s="155" t="s">
        <v>380</v>
      </c>
    </row>
    <row r="45" customHeight="1" spans="1:10">
      <c r="A45" s="25"/>
      <c r="B45" s="25"/>
      <c r="C45" s="155" t="s">
        <v>315</v>
      </c>
      <c r="D45" s="155" t="s">
        <v>316</v>
      </c>
      <c r="E45" s="155" t="s">
        <v>385</v>
      </c>
      <c r="F45" s="156" t="s">
        <v>312</v>
      </c>
      <c r="G45" s="155" t="s">
        <v>313</v>
      </c>
      <c r="H45" s="156" t="s">
        <v>287</v>
      </c>
      <c r="I45" s="156" t="s">
        <v>291</v>
      </c>
      <c r="J45" s="155" t="s">
        <v>386</v>
      </c>
    </row>
    <row r="46" customHeight="1" spans="1:10">
      <c r="A46" s="25"/>
      <c r="B46" s="25"/>
      <c r="C46" s="155" t="s">
        <v>315</v>
      </c>
      <c r="D46" s="155" t="s">
        <v>319</v>
      </c>
      <c r="E46" s="155" t="s">
        <v>387</v>
      </c>
      <c r="F46" s="156" t="s">
        <v>312</v>
      </c>
      <c r="G46" s="155" t="s">
        <v>286</v>
      </c>
      <c r="H46" s="156" t="s">
        <v>287</v>
      </c>
      <c r="I46" s="156" t="s">
        <v>291</v>
      </c>
      <c r="J46" s="155" t="s">
        <v>388</v>
      </c>
    </row>
  </sheetData>
  <mergeCells count="2">
    <mergeCell ref="A2:J2"/>
    <mergeCell ref="A3:H3"/>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YJT</cp:lastModifiedBy>
  <dcterms:created xsi:type="dcterms:W3CDTF">2026-01-13T06:51:00Z</dcterms:created>
  <dcterms:modified xsi:type="dcterms:W3CDTF">2026-01-30T08:48:58Z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2C115D48CFE34ED5BC4E9B4ABBB5A90E_13</vt:lpwstr>
  </property>
  <property fmtid="{D5CDD505-2E9C-101B-9397-08002B2CF9AE}" pid="3" name="KSOProductBuildVer">
    <vt:lpwstr>2052-12.1.0.24657</vt:lpwstr>
  </property>
  <property fmtid="{D5CDD505-2E9C-101B-9397-08002B2CF9AE}" pid="4" name="CalculationRule">
    <vt:i4>0</vt:i4>
  </property>
</Properties>
</file>